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upply chain\"/>
    </mc:Choice>
  </mc:AlternateContent>
  <xr:revisionPtr revIDLastSave="0" documentId="13_ncr:1_{298F425D-7810-4640-908E-33226F232905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ASISTENTE DE ALMACÉ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'ASISTENTE DE ALMACÉN'!$S$9:$U$54</definedName>
    <definedName name="_xlnm.Print_Area" localSheetId="2">'ASISTENTE DE ALMACÉN'!$A$1:$AE$76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27" l="1"/>
  <c r="AD42" i="27" s="1"/>
  <c r="AE42" i="27" s="1"/>
  <c r="N42" i="27"/>
  <c r="P42" i="27" s="1"/>
  <c r="Q42" i="27" s="1"/>
  <c r="AB40" i="27"/>
  <c r="AD40" i="27" s="1"/>
  <c r="AE40" i="27" s="1"/>
  <c r="N40" i="27"/>
  <c r="P40" i="27" s="1"/>
  <c r="Q40" i="27" s="1"/>
  <c r="AB38" i="27"/>
  <c r="AD38" i="27" s="1"/>
  <c r="AE38" i="27" s="1"/>
  <c r="N38" i="27"/>
  <c r="P38" i="27" s="1"/>
  <c r="Q38" i="27" s="1"/>
  <c r="AB35" i="27"/>
  <c r="AD35" i="27" s="1"/>
  <c r="AE35" i="27" s="1"/>
  <c r="N35" i="27"/>
  <c r="P35" i="27" s="1"/>
  <c r="Q35" i="27" s="1"/>
  <c r="AB32" i="27"/>
  <c r="AD32" i="27" s="1"/>
  <c r="AE32" i="27" s="1"/>
  <c r="N32" i="27"/>
  <c r="P32" i="27" s="1"/>
  <c r="Q32" i="27" s="1"/>
  <c r="AB29" i="27"/>
  <c r="AD29" i="27" s="1"/>
  <c r="AE29" i="27" s="1"/>
  <c r="N29" i="27"/>
  <c r="P29" i="27" s="1"/>
  <c r="Q29" i="27" s="1"/>
  <c r="AB26" i="27"/>
  <c r="AD26" i="27" s="1"/>
  <c r="AE26" i="27" s="1"/>
  <c r="N26" i="27"/>
  <c r="P26" i="27" s="1"/>
  <c r="Q26" i="27" s="1"/>
  <c r="AB49" i="27" l="1"/>
  <c r="AD49" i="27" s="1"/>
  <c r="AE49" i="27" s="1"/>
  <c r="N49" i="27"/>
  <c r="P49" i="27" s="1"/>
  <c r="Q49" i="27" s="1"/>
  <c r="AB24" i="27" l="1"/>
  <c r="AD24" i="27" s="1"/>
  <c r="AE24" i="27" s="1"/>
  <c r="N24" i="27"/>
  <c r="P24" i="27" s="1"/>
  <c r="Q24" i="27" s="1"/>
  <c r="AB23" i="27"/>
  <c r="AD23" i="27" s="1"/>
  <c r="AE23" i="27" s="1"/>
  <c r="N23" i="27"/>
  <c r="P23" i="27" s="1"/>
  <c r="Q23" i="27" s="1"/>
  <c r="AB22" i="27"/>
  <c r="AD22" i="27" s="1"/>
  <c r="AE22" i="27" s="1"/>
  <c r="N22" i="27"/>
  <c r="P22" i="27" s="1"/>
  <c r="Q22" i="27" s="1"/>
  <c r="AB21" i="27"/>
  <c r="AD21" i="27" s="1"/>
  <c r="AE21" i="27" s="1"/>
  <c r="N21" i="27"/>
  <c r="P21" i="27" s="1"/>
  <c r="Q21" i="27" s="1"/>
  <c r="AB19" i="27"/>
  <c r="AD19" i="27" s="1"/>
  <c r="AE19" i="27" s="1"/>
  <c r="N19" i="27"/>
  <c r="P19" i="27" s="1"/>
  <c r="Q19" i="27" s="1"/>
  <c r="AB17" i="27"/>
  <c r="AD17" i="27" s="1"/>
  <c r="AE17" i="27" s="1"/>
  <c r="N17" i="27"/>
  <c r="P17" i="27" s="1"/>
  <c r="Q17" i="27" s="1"/>
  <c r="AB16" i="27"/>
  <c r="AD16" i="27" s="1"/>
  <c r="AE16" i="27" s="1"/>
  <c r="N16" i="27"/>
  <c r="P16" i="27" s="1"/>
  <c r="Q16" i="27" s="1"/>
  <c r="AB15" i="27"/>
  <c r="AD15" i="27" s="1"/>
  <c r="AE15" i="27" s="1"/>
  <c r="N15" i="27"/>
  <c r="P15" i="27" s="1"/>
  <c r="Q15" i="27" s="1"/>
  <c r="AB14" i="27"/>
  <c r="AD14" i="27" s="1"/>
  <c r="AE14" i="27" s="1"/>
  <c r="N14" i="27"/>
  <c r="P14" i="27" s="1"/>
  <c r="Q14" i="27" s="1"/>
  <c r="AB11" i="27"/>
  <c r="AD11" i="27" s="1"/>
  <c r="AE11" i="27" s="1"/>
  <c r="N11" i="27"/>
  <c r="P11" i="27" s="1"/>
  <c r="Q11" i="27" s="1"/>
  <c r="AE53" i="27" l="1"/>
  <c r="Q53" i="27"/>
  <c r="AB47" i="27"/>
  <c r="AD47" i="27" s="1"/>
  <c r="AE47" i="27" s="1"/>
  <c r="N47" i="27"/>
  <c r="P47" i="27" s="1"/>
  <c r="Q47" i="27" s="1"/>
  <c r="AB45" i="27"/>
  <c r="AD45" i="27" s="1"/>
  <c r="AE45" i="27" s="1"/>
  <c r="N45" i="27"/>
  <c r="P45" i="27" s="1"/>
  <c r="Q45" i="27" s="1"/>
  <c r="AB44" i="27"/>
  <c r="AD44" i="27" s="1"/>
  <c r="AE44" i="27" s="1"/>
  <c r="N44" i="27"/>
  <c r="P44" i="27" s="1"/>
  <c r="Q44" i="27" s="1"/>
  <c r="AB43" i="27"/>
  <c r="AD43" i="27" s="1"/>
  <c r="AE43" i="27" s="1"/>
  <c r="N43" i="27"/>
  <c r="P43" i="27" s="1"/>
  <c r="Q43" i="27" s="1"/>
</calcChain>
</file>

<file path=xl/sharedStrings.xml><?xml version="1.0" encoding="utf-8"?>
<sst xmlns="http://schemas.openxmlformats.org/spreadsheetml/2006/main" count="418" uniqueCount="253">
  <si>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</si>
  <si>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</si>
  <si>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</si>
  <si>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</si>
  <si>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</si>
  <si>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</si>
  <si>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</si>
  <si>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</si>
  <si>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</si>
  <si>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</si>
  <si>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</si>
  <si>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</si>
  <si>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</si>
  <si>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</si>
  <si>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</si>
  <si>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</si>
  <si>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</si>
  <si>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</si>
  <si>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</si>
  <si>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</si>
  <si>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</si>
  <si>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</si>
  <si>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</si>
  <si>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</si>
  <si>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</si>
  <si>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</si>
  <si>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</si>
  <si>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</si>
  <si>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</si>
  <si>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</si>
  <si>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</si>
  <si>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</si>
  <si>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</si>
  <si>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</si>
  <si>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</si>
  <si>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</si>
  <si>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</si>
  <si>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</si>
  <si>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</si>
  <si>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</si>
  <si>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</si>
  <si>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</si>
  <si>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</si>
  <si>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</si>
  <si>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</si>
  <si>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</si>
  <si>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</si>
  <si>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</si>
  <si>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</si>
  <si>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</si>
  <si>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</si>
  <si>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</si>
  <si>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</si>
  <si>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</si>
  <si>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</si>
  <si>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</si>
  <si>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</si>
  <si>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</si>
  <si>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</si>
  <si>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</si>
  <si>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</si>
  <si>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</si>
  <si>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</si>
  <si>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</si>
  <si>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</si>
  <si>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</si>
  <si>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</si>
  <si>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</si>
  <si>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</si>
  <si>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</si>
  <si>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</si>
  <si>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</si>
  <si>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</si>
  <si>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</si>
  <si>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</si>
  <si>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</si>
  <si>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</si>
  <si>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</si>
  <si>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</si>
  <si>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</si>
  <si>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</si>
  <si>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</si>
  <si>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</si>
  <si>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</si>
  <si>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</si>
  <si>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</si>
  <si>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</si>
  <si>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</si>
  <si>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</si>
  <si>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</si>
  <si>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</si>
  <si>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</si>
  <si>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</si>
  <si>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</si>
  <si>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</si>
  <si>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</si>
  <si>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</si>
  <si>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</si>
  <si>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</si>
  <si>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</si>
  <si>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</si>
  <si>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</si>
  <si>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</si>
  <si>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</si>
  <si>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</si>
  <si>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</si>
  <si>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</si>
  <si>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</si>
  <si>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</si>
  <si>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</si>
  <si>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</si>
  <si>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</si>
  <si>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</si>
  <si>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</si>
  <si>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</si>
  <si>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</si>
  <si>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</si>
  <si>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</si>
  <si>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</si>
  <si>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</si>
  <si>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</si>
  <si>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</si>
  <si>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</si>
  <si>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</si>
  <si>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</si>
  <si>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</si>
  <si>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</si>
  <si>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</si>
  <si>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Mecánico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</si>
  <si>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</si>
  <si>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</si>
  <si>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</si>
  <si>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</si>
  <si>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</si>
  <si>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</si>
  <si>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</si>
  <si>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</si>
  <si>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</si>
  <si>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</si>
  <si>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</si>
  <si>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</si>
  <si>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</si>
  <si>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</si>
  <si>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</si>
  <si>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</si>
  <si>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</si>
  <si>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</si>
  <si>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</si>
  <si>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</si>
  <si>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</si>
  <si>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</si>
  <si>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</si>
  <si>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</si>
  <si>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</si>
  <si>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</si>
  <si>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</si>
  <si>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</si>
  <si>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</si>
  <si>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</si>
  <si>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</si>
  <si>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</si>
  <si>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</si>
  <si>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</si>
  <si>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</si>
  <si>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</si>
  <si>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</si>
  <si>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</si>
  <si>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</si>
  <si>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</si>
  <si>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</si>
  <si>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</si>
  <si>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</si>
  <si>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</si>
  <si>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</si>
  <si>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</si>
  <si>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</si>
  <si>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</si>
  <si>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</si>
  <si>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Manejo de vehículo</t>
  </si>
  <si>
    <t>Tránsito de personas (peatones)</t>
  </si>
  <si>
    <t>Choque, despiste, volcadura, atropellamiento</t>
  </si>
  <si>
    <t>Posturas forzadas (permanecer sentado de manera prolongada, cuello inclinado)</t>
  </si>
  <si>
    <t>Movimientos repetitivos (extremidades superiores e inferiores)</t>
  </si>
  <si>
    <t>Biológico</t>
  </si>
  <si>
    <t>TRABAJOS ADMINISTRATIVOS</t>
  </si>
  <si>
    <t>TRASLADO A CAMPO</t>
  </si>
  <si>
    <t>TRABAJOS ADMINISTRATIVOS Y CAMPO</t>
  </si>
  <si>
    <t>Biologico</t>
  </si>
  <si>
    <t xml:space="preserve"> Virus SARS-COV-2</t>
  </si>
  <si>
    <t>Contagio en el lugar de  trabajo generando  la enfermedad COVID-19</t>
  </si>
  <si>
    <t>TODAS LAS ACTIVIDADES</t>
  </si>
  <si>
    <t>Despiste, choque, fallas mecánicas</t>
  </si>
  <si>
    <t>Vehículos en movimiento (bicicletas, carretas, motocicletas, camioneta, camiones, tractores y dumpers)</t>
  </si>
  <si>
    <t>Mula</t>
  </si>
  <si>
    <t>Impacto con mula</t>
  </si>
  <si>
    <t>Carreteras irregulares (baches, desniveles, cunetas y alcantarillas)</t>
  </si>
  <si>
    <t>Despiste, volcadura y hundimientos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</si>
  <si>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</si>
  <si>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</si>
  <si>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</si>
  <si>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Persona: Abrir y cerrar puertas y ventanas con precaución</t>
  </si>
  <si>
    <t>Medio:Mantenimiento de puertas, ventanas y accesorios</t>
  </si>
  <si>
    <t xml:space="preserve">Medio: Señalizar piso a desnivel 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</si>
  <si>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</si>
  <si>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</si>
  <si>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</si>
  <si>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No ubicar objetos debajo del escritorios</t>
  </si>
  <si>
    <t>Medio: Superficie de monitor en línea horizontal visual del usuario.</t>
  </si>
  <si>
    <t xml:space="preserve">Fuente: Realizar el mantenimiento preventivo y correctivo del vehículo. Contar con la revisión técnica del vehículo. </t>
  </si>
  <si>
    <t>Persona: Personal contará con licencia de conducir correspondiente. SOAT. Realizar la revisión de pre-uso del vehículo. Conducir respetando los avisos y señales de tránsitos ubicados en la plantación. 
Medio:Realizar la medición de la velocidad de circulación de los vehículos en la plantación (uso de velocímetro)</t>
  </si>
  <si>
    <t>Materiales y objetos almacenados encima de mobiliario.</t>
  </si>
  <si>
    <t>Persona: Toma de descansos programados</t>
  </si>
  <si>
    <t>Persona: Usar casco de seguridad para motociclista</t>
  </si>
  <si>
    <t>Persona: Personal contará con licencia de conducir correspondiente. SOAT. Realizar la revisión de pre-uso del vehículo. Conducir respetando los avisos y señales de tránsitos ubicados en la plantación. 
Medio: Realizar la medición de la velocidad de circulación de los vehículos en la plantación (uso de velocímetro)</t>
  </si>
  <si>
    <t>Fuente: Realizar el mantenimiento de carreteras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</si>
  <si>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</si>
  <si>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</si>
  <si>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</si>
  <si>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</si>
  <si>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</si>
  <si>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</si>
  <si>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</si>
  <si>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</si>
  <si>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</si>
  <si>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</si>
  <si>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</si>
  <si>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</si>
  <si>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</si>
  <si>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</si>
  <si>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</si>
  <si>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Fuente: Realizar el mantenimiento preventivo y correctivo del vehículo. Contar con la revisión técnica del vehículo.</t>
  </si>
  <si>
    <t>Revisado y aprobado por:</t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</si>
  <si>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 </t>
    </r>
  </si>
  <si>
    <r>
      <rPr>
        <b/>
        <sz val="60"/>
        <rFont val="Arial"/>
        <family val="2"/>
      </rPr>
      <t xml:space="preserve">Persona: </t>
    </r>
    <r>
      <rPr>
        <sz val="60"/>
        <rFont val="Arial"/>
        <family val="2"/>
      </rPr>
      <t>Usar poncho impermebale, polo manga larga, pantalón, botas de seguridad</t>
    </r>
  </si>
  <si>
    <r>
      <rPr>
        <b/>
        <sz val="60"/>
        <rFont val="Arial"/>
        <family val="2"/>
      </rPr>
      <t xml:space="preserve">Medio: </t>
    </r>
    <r>
      <rPr>
        <sz val="60"/>
        <rFont val="Arial"/>
        <family val="2"/>
      </rPr>
      <t xml:space="preserve">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</si>
  <si>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r>
      <rPr>
        <b/>
        <sz val="60"/>
        <rFont val="Arial"/>
        <family val="2"/>
      </rPr>
      <t>Medio:</t>
    </r>
    <r>
      <rPr>
        <sz val="60"/>
        <rFont val="Arial"/>
        <family val="2"/>
      </rPr>
      <t xml:space="preserve"> Plan de emergencia. Conformación de la brigada de emergencia. Simulacros de emergencia. 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Dotación y capacitación a la brigada de emergencias.</t>
    </r>
  </si>
  <si>
    <t>Medio: Ambientes ventilados.
Medio: controlar el aforo de personas.</t>
  </si>
  <si>
    <t>Uso de mascarilla de protección COVID-19.</t>
  </si>
  <si>
    <t>Ley N° 29783, Ley de Seguridad y Salud en el Trabajo
D.S. N°005-2012-TR Reglamento de Ley N° 29783
DS-055-2020-TR:Guía para la prevención ante el coronavirus en el ámbito nacional 
RM 055-2020-TR    
RM-040-2020-SA: Protocolo para la atención de personas con sospecha o infección confirmada por Coronavirus.
RM N° 1275-2021-MINSA, Aprobar la directiva administrativa D.A. 321-MINSA-DGIESP, que establece las disposiciones para la vigilancia, prevención y control de la salud de los trabajadores con riesgo de exposicion a SARS-CoV2.
RM N° 117-2020-MINAGRI / Actividad agricola.</t>
  </si>
  <si>
    <r>
      <rPr>
        <b/>
        <sz val="60"/>
        <rFont val="Arial"/>
        <family val="2"/>
      </rPr>
      <t>Fuente:</t>
    </r>
    <r>
      <rPr>
        <sz val="60"/>
        <rFont val="Arial"/>
        <family val="2"/>
      </rPr>
      <t xml:space="preserve"> Plan de vigilancia, prevención y control del COVID-19.
</t>
    </r>
    <r>
      <rPr>
        <b/>
        <sz val="60"/>
        <rFont val="Arial"/>
        <family val="2"/>
      </rPr>
      <t>Persona:</t>
    </r>
    <r>
      <rPr>
        <sz val="60"/>
        <rFont val="Arial"/>
        <family val="2"/>
      </rPr>
      <t xml:space="preserve"> Distanciamiento social minimo 1 metro y medio. Evitar saludos con contacto fisico. </t>
    </r>
  </si>
  <si>
    <t>ALMACÉN</t>
  </si>
  <si>
    <t>Jefe de almacén / SST</t>
  </si>
  <si>
    <t>ASISTENTE DE ALMACÉN</t>
  </si>
  <si>
    <t>RUC</t>
  </si>
  <si>
    <t>GÉNERO</t>
  </si>
  <si>
    <t>INDISTINTO</t>
  </si>
  <si>
    <t>SH-FRM-SST-008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</si>
  <si>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</si>
  <si>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r>
      <t xml:space="preserve">JEFATURA DE SUPPLY CHAIN
</t>
    </r>
    <r>
      <rPr>
        <sz val="24"/>
        <rFont val="Arial"/>
        <family val="2"/>
      </rPr>
      <t>José Mercado Bartolo
(Jefe de Supply Chain)</t>
    </r>
  </si>
  <si>
    <t>INDUSTRIAS DEL SHANUSI S.A. / RUC: 20450137821 / Cultivo de cereales y oleaginosas / Carretera Tarapoto-Yurimaguas - Fundo Shanusi - Yurimaguas - Loreto</t>
  </si>
  <si>
    <r>
      <t xml:space="preserve">CSST
</t>
    </r>
    <r>
      <rPr>
        <sz val="24"/>
        <rFont val="Arial"/>
        <family val="2"/>
      </rPr>
      <t xml:space="preserve">Jorge Luis Córdova Orozco
</t>
    </r>
    <r>
      <rPr>
        <b/>
        <sz val="24"/>
        <rFont val="Arial"/>
        <family val="2"/>
      </rPr>
      <t>(Presidente de CSST)</t>
    </r>
  </si>
  <si>
    <r>
      <t xml:space="preserve">JEFATURA SST
</t>
    </r>
    <r>
      <rPr>
        <sz val="24"/>
        <rFont val="Arial"/>
        <family val="2"/>
      </rPr>
      <t>Katia Romero Gomez
(Coordinador de SST)</t>
    </r>
  </si>
  <si>
    <t>INDUSTRIAS DEL SHANUSI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</si>
</sst>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name val="Arial"/>
      <family val="2"/>
    </font>
    <font>
      <sz val="60"/>
      <color theme="1"/>
      <name val="Arial"/>
      <family val="2"/>
    </font>
    <font>
      <sz val="60"/>
      <name val="Arial"/>
      <family val="2"/>
    </font>
    <font>
      <sz val="55"/>
      <name val="Arial"/>
      <family val="2"/>
    </font>
    <font>
      <sz val="55"/>
      <color theme="1"/>
      <name val="Arial"/>
      <family val="2"/>
    </font>
    <font>
      <b/>
      <sz val="55"/>
      <color theme="1"/>
      <name val="Arial"/>
      <family val="2"/>
    </font>
    <font>
      <b/>
      <sz val="55"/>
      <name val="Arial"/>
      <family val="2"/>
    </font>
    <font>
      <sz val="55"/>
      <color rgb="FF000000"/>
      <name val="Arial"/>
      <family val="2"/>
    </font>
    <font>
      <sz val="55"/>
      <color theme="1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Calibri"/>
      <family val="2"/>
      <scheme val="minor"/>
    </font>
    <font>
      <b/>
      <sz val="60"/>
      <color theme="1"/>
      <name val="Arial"/>
      <family val="2"/>
    </font>
    <font>
      <sz val="28"/>
      <color theme="1"/>
      <name val="Arial"/>
      <family val="2"/>
    </font>
    <font>
      <b/>
      <sz val="4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1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textRotation="90" wrapText="1"/>
    </xf>
    <xf numFmtId="0" fontId="15" fillId="2" borderId="6" xfId="0" applyFont="1" applyFill="1" applyBorder="1"/>
    <xf numFmtId="0" fontId="15" fillId="2" borderId="0" xfId="0" applyFont="1" applyFill="1"/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49" fontId="18" fillId="0" borderId="60" xfId="0" applyNumberFormat="1" applyFont="1" applyBorder="1" applyAlignment="1">
      <alignment horizontal="center" vertical="center" wrapText="1"/>
    </xf>
    <xf numFmtId="0" fontId="17" fillId="4" borderId="68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17" fillId="4" borderId="6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7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14" borderId="56" xfId="0" applyFont="1" applyFill="1" applyBorder="1" applyAlignment="1">
      <alignment horizontal="center" vertical="center" wrapText="1"/>
    </xf>
    <xf numFmtId="0" fontId="19" fillId="4" borderId="56" xfId="0" applyFont="1" applyFill="1" applyBorder="1" applyAlignment="1">
      <alignment horizontal="center" vertical="center" wrapText="1"/>
    </xf>
    <xf numFmtId="0" fontId="19" fillId="13" borderId="56" xfId="0" applyFont="1" applyFill="1" applyBorder="1" applyAlignment="1">
      <alignment horizontal="center" vertical="center" wrapText="1"/>
    </xf>
    <xf numFmtId="0" fontId="19" fillId="11" borderId="56" xfId="0" applyFont="1" applyFill="1" applyBorder="1" applyAlignment="1">
      <alignment horizontal="center" vertical="center" wrapText="1"/>
    </xf>
    <xf numFmtId="0" fontId="16" fillId="15" borderId="7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2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7" fillId="4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6" fillId="0" borderId="0" xfId="0" applyFont="1"/>
    <xf numFmtId="0" fontId="30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4" fillId="2" borderId="0" xfId="0" applyFont="1" applyFill="1"/>
    <xf numFmtId="0" fontId="8" fillId="8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49" fontId="18" fillId="0" borderId="58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9" borderId="69" xfId="0" applyFont="1" applyFill="1" applyBorder="1" applyAlignment="1">
      <alignment horizontal="center" vertical="center" wrapText="1"/>
    </xf>
    <xf numFmtId="0" fontId="19" fillId="9" borderId="75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textRotation="90" wrapText="1"/>
    </xf>
    <xf numFmtId="0" fontId="19" fillId="10" borderId="61" xfId="0" applyFont="1" applyFill="1" applyBorder="1" applyAlignment="1">
      <alignment horizontal="center" vertical="center" textRotation="90" wrapText="1"/>
    </xf>
    <xf numFmtId="0" fontId="19" fillId="10" borderId="55" xfId="0" applyFont="1" applyFill="1" applyBorder="1" applyAlignment="1">
      <alignment horizontal="center" vertical="center" textRotation="90" wrapText="1"/>
    </xf>
    <xf numFmtId="0" fontId="16" fillId="15" borderId="78" xfId="0" applyFont="1" applyFill="1" applyBorder="1" applyAlignment="1">
      <alignment horizontal="center" vertical="center"/>
    </xf>
    <xf numFmtId="0" fontId="16" fillId="15" borderId="79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9" borderId="33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27" fillId="9" borderId="45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textRotation="90" wrapText="1"/>
    </xf>
    <xf numFmtId="0" fontId="24" fillId="0" borderId="46" xfId="0" applyFont="1" applyBorder="1" applyAlignment="1">
      <alignment horizontal="center" vertical="center" textRotation="90" wrapText="1"/>
    </xf>
    <xf numFmtId="0" fontId="23" fillId="2" borderId="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textRotation="90" wrapText="1"/>
    </xf>
    <xf numFmtId="0" fontId="24" fillId="2" borderId="41" xfId="0" applyFont="1" applyFill="1" applyBorder="1" applyAlignment="1">
      <alignment horizontal="center" vertical="center" textRotation="90" wrapText="1"/>
    </xf>
    <xf numFmtId="0" fontId="24" fillId="2" borderId="23" xfId="0" applyFont="1" applyFill="1" applyBorder="1" applyAlignment="1">
      <alignment horizontal="center" vertical="center" textRotation="90" wrapText="1"/>
    </xf>
    <xf numFmtId="0" fontId="24" fillId="0" borderId="43" xfId="0" applyFont="1" applyBorder="1" applyAlignment="1">
      <alignment horizontal="center" vertical="center" textRotation="90" wrapText="1"/>
    </xf>
    <xf numFmtId="0" fontId="24" fillId="0" borderId="41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textRotation="90" wrapText="1"/>
    </xf>
    <xf numFmtId="0" fontId="24" fillId="0" borderId="82" xfId="0" applyFont="1" applyBorder="1" applyAlignment="1">
      <alignment horizontal="center" vertical="center" textRotation="90" wrapText="1"/>
    </xf>
    <xf numFmtId="0" fontId="24" fillId="0" borderId="49" xfId="0" applyFont="1" applyBorder="1" applyAlignment="1">
      <alignment horizontal="center" vertical="center" textRotation="90" wrapText="1"/>
    </xf>
    <xf numFmtId="0" fontId="24" fillId="0" borderId="23" xfId="0" applyFont="1" applyBorder="1" applyAlignment="1">
      <alignment horizontal="center" vertical="center" textRotation="90" wrapText="1"/>
    </xf>
    <xf numFmtId="0" fontId="24" fillId="0" borderId="4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50" xfId="0" applyFont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8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4" fillId="0" borderId="83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 textRotation="90" wrapText="1"/>
    </xf>
    <xf numFmtId="0" fontId="22" fillId="0" borderId="46" xfId="0" applyFont="1" applyBorder="1" applyAlignment="1">
      <alignment horizontal="center" vertical="center" textRotation="90" wrapText="1"/>
    </xf>
    <xf numFmtId="0" fontId="22" fillId="0" borderId="43" xfId="0" applyFont="1" applyBorder="1" applyAlignment="1">
      <alignment horizontal="center" vertical="center" textRotation="90" wrapText="1"/>
    </xf>
    <xf numFmtId="0" fontId="22" fillId="0" borderId="41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vertical="center" wrapText="1"/>
    </xf>
    <xf numFmtId="14" fontId="35" fillId="0" borderId="19" xfId="0" applyNumberFormat="1" applyFont="1" applyBorder="1" applyAlignment="1">
      <alignment horizontal="center" vertical="center" wrapText="1"/>
    </xf>
    <xf numFmtId="14" fontId="35" fillId="0" borderId="12" xfId="0" applyNumberFormat="1" applyFont="1" applyBorder="1" applyAlignment="1">
      <alignment horizontal="center" vertical="center" wrapText="1"/>
    </xf>
    <xf numFmtId="14" fontId="35" fillId="0" borderId="20" xfId="0" applyNumberFormat="1" applyFont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4" fontId="35" fillId="0" borderId="86" xfId="0" applyNumberFormat="1" applyFont="1" applyBorder="1" applyAlignment="1">
      <alignment horizontal="center" vertical="center" wrapText="1"/>
    </xf>
    <xf numFmtId="14" fontId="35" fillId="0" borderId="15" xfId="0" applyNumberFormat="1" applyFont="1" applyBorder="1" applyAlignment="1">
      <alignment horizontal="center" vertical="center" wrapText="1"/>
    </xf>
    <xf numFmtId="14" fontId="35" fillId="0" borderId="16" xfId="0" applyNumberFormat="1" applyFont="1" applyBorder="1" applyAlignment="1">
      <alignment horizontal="center" vertical="center" wrapText="1"/>
    </xf>
    <xf numFmtId="14" fontId="35" fillId="0" borderId="17" xfId="0" applyNumberFormat="1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49" fontId="26" fillId="0" borderId="46" xfId="0" applyNumberFormat="1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27" fillId="10" borderId="37" xfId="0" applyFont="1" applyFill="1" applyBorder="1" applyAlignment="1">
      <alignment horizontal="center" vertical="center" textRotation="90" wrapText="1"/>
    </xf>
    <xf numFmtId="0" fontId="27" fillId="10" borderId="9" xfId="0" applyFont="1" applyFill="1" applyBorder="1" applyAlignment="1">
      <alignment horizontal="center" vertical="center" textRotation="90" wrapText="1"/>
    </xf>
    <xf numFmtId="0" fontId="27" fillId="10" borderId="10" xfId="0" applyFont="1" applyFill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12" borderId="33" xfId="0" applyFont="1" applyFill="1" applyBorder="1" applyAlignment="1">
      <alignment horizontal="center" vertical="center"/>
    </xf>
    <xf numFmtId="0" fontId="22" fillId="12" borderId="31" xfId="0" applyFont="1" applyFill="1" applyBorder="1" applyAlignment="1">
      <alignment horizontal="center" vertical="center"/>
    </xf>
    <xf numFmtId="0" fontId="22" fillId="12" borderId="3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12" borderId="87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2" fillId="12" borderId="40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0" fontId="23" fillId="2" borderId="42" xfId="0" applyFont="1" applyFill="1" applyBorder="1" applyAlignment="1">
      <alignment horizontal="left"/>
    </xf>
    <xf numFmtId="0" fontId="23" fillId="2" borderId="43" xfId="0" applyFont="1" applyFill="1" applyBorder="1" applyAlignment="1">
      <alignment horizontal="left"/>
    </xf>
    <xf numFmtId="0" fontId="23" fillId="2" borderId="44" xfId="0" applyFont="1" applyFill="1" applyBorder="1" applyAlignment="1">
      <alignment horizontal="left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82" xfId="0" applyFont="1" applyBorder="1" applyAlignment="1">
      <alignment horizontal="center" vertical="center" textRotation="90" wrapText="1"/>
    </xf>
    <xf numFmtId="0" fontId="22" fillId="0" borderId="49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24" fillId="0" borderId="25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 textRotation="90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269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2119527</xdr:colOff>
      <xdr:row>0</xdr:row>
      <xdr:rowOff>192629</xdr:rowOff>
    </xdr:from>
    <xdr:to>
      <xdr:col>3</xdr:col>
      <xdr:colOff>3611777</xdr:colOff>
      <xdr:row>3</xdr:row>
      <xdr:rowOff>109908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6824" y="192629"/>
          <a:ext cx="6846845" cy="171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2449287</xdr:colOff>
      <xdr:row>69</xdr:row>
      <xdr:rowOff>226786</xdr:rowOff>
    </xdr:from>
    <xdr:to>
      <xdr:col>7</xdr:col>
      <xdr:colOff>3175001</xdr:colOff>
      <xdr:row>71</xdr:row>
      <xdr:rowOff>1995714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816787" y="254952500"/>
          <a:ext cx="5125357" cy="3175000"/>
        </a:xfrm>
        <a:prstGeom prst="rect">
          <a:avLst/>
        </a:prstGeom>
      </xdr:spPr>
    </xdr:pic>
    <xdr:clientData/>
  </xdr:twoCellAnchor>
  <xdr:twoCellAnchor editAs="oneCell">
    <xdr:from>
      <xdr:col>8</xdr:col>
      <xdr:colOff>3746499</xdr:colOff>
      <xdr:row>67</xdr:row>
      <xdr:rowOff>190500</xdr:rowOff>
    </xdr:from>
    <xdr:to>
      <xdr:col>10</xdr:col>
      <xdr:colOff>404846</xdr:colOff>
      <xdr:row>71</xdr:row>
      <xdr:rowOff>1746250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18F792-87E2-402F-9D3F-6315D0D18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49" y="258159250"/>
          <a:ext cx="6310347" cy="3778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69</xdr:row>
      <xdr:rowOff>222250</xdr:rowOff>
    </xdr:from>
    <xdr:to>
      <xdr:col>3</xdr:col>
      <xdr:colOff>2723024</xdr:colOff>
      <xdr:row>71</xdr:row>
      <xdr:rowOff>1746250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553276-EA90-4367-83EE-597CB65C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750" y="258984750"/>
          <a:ext cx="4374024" cy="2952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78" t="s">
        <v>68</v>
      </c>
      <c r="C1" s="78"/>
      <c r="D1" s="78"/>
      <c r="F1" s="78" t="s">
        <v>72</v>
      </c>
      <c r="G1" s="78"/>
      <c r="H1" s="78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36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79" t="s">
        <v>148</v>
      </c>
      <c r="C2" s="79"/>
      <c r="D2" s="79"/>
      <c r="E2" s="79"/>
      <c r="F2" s="79"/>
    </row>
    <row r="3" spans="2:6" ht="15" thickBot="1" x14ac:dyDescent="0.4"/>
    <row r="4" spans="2:6" ht="16" thickBot="1" x14ac:dyDescent="0.4">
      <c r="B4" s="80" t="s">
        <v>83</v>
      </c>
      <c r="C4" s="82" t="s">
        <v>66</v>
      </c>
      <c r="D4" s="83"/>
      <c r="E4" s="83"/>
      <c r="F4" s="84"/>
    </row>
    <row r="5" spans="2:6" ht="31.5" thickBot="1" x14ac:dyDescent="0.4">
      <c r="B5" s="81"/>
      <c r="C5" s="22" t="s">
        <v>84</v>
      </c>
      <c r="D5" s="22" t="s">
        <v>85</v>
      </c>
      <c r="E5" s="22" t="s">
        <v>86</v>
      </c>
      <c r="F5" s="23" t="s">
        <v>87</v>
      </c>
    </row>
    <row r="6" spans="2:6" ht="30.75" customHeight="1" thickBot="1" x14ac:dyDescent="0.4">
      <c r="B6" s="85">
        <v>1</v>
      </c>
      <c r="C6" s="87" t="s">
        <v>88</v>
      </c>
      <c r="D6" s="89" t="s">
        <v>89</v>
      </c>
      <c r="E6" s="91" t="s">
        <v>90</v>
      </c>
      <c r="F6" s="24" t="s">
        <v>91</v>
      </c>
    </row>
    <row r="7" spans="2:6" ht="16" thickBot="1" x14ac:dyDescent="0.4">
      <c r="B7" s="86"/>
      <c r="C7" s="88"/>
      <c r="D7" s="90"/>
      <c r="E7" s="92"/>
      <c r="F7" s="24" t="s">
        <v>92</v>
      </c>
    </row>
    <row r="8" spans="2:6" ht="31.5" customHeight="1" thickBot="1" x14ac:dyDescent="0.4">
      <c r="B8" s="85">
        <v>2</v>
      </c>
      <c r="C8" s="87" t="s">
        <v>93</v>
      </c>
      <c r="D8" s="89" t="s">
        <v>94</v>
      </c>
      <c r="E8" s="91" t="s">
        <v>95</v>
      </c>
      <c r="F8" s="25" t="s">
        <v>96</v>
      </c>
    </row>
    <row r="9" spans="2:6" ht="16" thickBot="1" x14ac:dyDescent="0.4">
      <c r="B9" s="86"/>
      <c r="C9" s="88"/>
      <c r="D9" s="93"/>
      <c r="E9" s="94"/>
      <c r="F9" s="26" t="s">
        <v>97</v>
      </c>
    </row>
    <row r="10" spans="2:6" ht="42" customHeight="1" thickBot="1" x14ac:dyDescent="0.4">
      <c r="B10" s="85">
        <v>3</v>
      </c>
      <c r="C10" s="27" t="s">
        <v>98</v>
      </c>
      <c r="D10" s="95" t="s">
        <v>99</v>
      </c>
      <c r="E10" s="95" t="s">
        <v>100</v>
      </c>
      <c r="F10" s="28" t="s">
        <v>101</v>
      </c>
    </row>
    <row r="11" spans="2:6" ht="16" thickBot="1" x14ac:dyDescent="0.4">
      <c r="B11" s="86"/>
      <c r="C11" s="29"/>
      <c r="D11" s="96"/>
      <c r="E11" s="96"/>
      <c r="F11" s="24" t="s">
        <v>102</v>
      </c>
    </row>
    <row r="12" spans="2:6" ht="15" thickBot="1" x14ac:dyDescent="0.4"/>
    <row r="13" spans="2:6" ht="16" thickBot="1" x14ac:dyDescent="0.4">
      <c r="B13" s="30" t="s">
        <v>83</v>
      </c>
      <c r="C13" s="31" t="s">
        <v>103</v>
      </c>
      <c r="D13" s="32" t="s">
        <v>60</v>
      </c>
      <c r="E13" s="33"/>
    </row>
    <row r="14" spans="2:6" ht="16" thickBot="1" x14ac:dyDescent="0.4">
      <c r="B14" s="85">
        <v>1</v>
      </c>
      <c r="C14" s="100" t="s">
        <v>104</v>
      </c>
      <c r="D14" s="34" t="s">
        <v>105</v>
      </c>
      <c r="E14" s="35"/>
    </row>
    <row r="15" spans="2:6" ht="16" thickBot="1" x14ac:dyDescent="0.4">
      <c r="B15" s="86"/>
      <c r="C15" s="101"/>
      <c r="D15" s="34" t="s">
        <v>106</v>
      </c>
      <c r="E15" s="35"/>
    </row>
    <row r="16" spans="2:6" ht="16" thickBot="1" x14ac:dyDescent="0.4">
      <c r="B16" s="85">
        <v>2</v>
      </c>
      <c r="C16" s="100" t="s">
        <v>107</v>
      </c>
      <c r="D16" s="34" t="s">
        <v>108</v>
      </c>
      <c r="E16" s="35"/>
    </row>
    <row r="17" spans="1:6" ht="16" thickBot="1" x14ac:dyDescent="0.4">
      <c r="B17" s="86"/>
      <c r="C17" s="101"/>
      <c r="D17" s="37" t="s">
        <v>109</v>
      </c>
      <c r="E17" s="35"/>
    </row>
    <row r="18" spans="1:6" ht="33" customHeight="1" thickBot="1" x14ac:dyDescent="0.4">
      <c r="B18" s="85">
        <v>3</v>
      </c>
      <c r="C18" s="100" t="s">
        <v>110</v>
      </c>
      <c r="D18" s="24" t="s">
        <v>111</v>
      </c>
      <c r="E18" s="38"/>
    </row>
    <row r="19" spans="1:6" ht="16" thickBot="1" x14ac:dyDescent="0.4">
      <c r="B19" s="86"/>
      <c r="C19" s="101"/>
      <c r="D19" s="39" t="s">
        <v>112</v>
      </c>
      <c r="E19" s="35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02"/>
      <c r="C22" s="103"/>
      <c r="D22" s="106" t="s">
        <v>60</v>
      </c>
      <c r="E22" s="107"/>
      <c r="F22" s="108"/>
    </row>
    <row r="23" spans="1:6" ht="30.5" thickBot="1" x14ac:dyDescent="0.4">
      <c r="B23" s="104"/>
      <c r="C23" s="105"/>
      <c r="D23" s="40" t="s">
        <v>113</v>
      </c>
      <c r="E23" s="40" t="s">
        <v>114</v>
      </c>
      <c r="F23" s="40" t="s">
        <v>115</v>
      </c>
    </row>
    <row r="24" spans="1:6" ht="45" customHeight="1" thickBot="1" x14ac:dyDescent="0.4">
      <c r="A24" s="36">
        <v>4</v>
      </c>
      <c r="B24" s="109" t="s">
        <v>66</v>
      </c>
      <c r="C24" s="40" t="s">
        <v>116</v>
      </c>
      <c r="D24" s="41" t="s">
        <v>117</v>
      </c>
      <c r="E24" s="42" t="s">
        <v>215</v>
      </c>
      <c r="F24" s="43" t="s">
        <v>216</v>
      </c>
    </row>
    <row r="25" spans="1:6" ht="45" customHeight="1" thickBot="1" x14ac:dyDescent="0.4">
      <c r="A25" s="36">
        <v>8</v>
      </c>
      <c r="B25" s="110"/>
      <c r="C25" s="40" t="s">
        <v>118</v>
      </c>
      <c r="D25" s="42" t="s">
        <v>215</v>
      </c>
      <c r="E25" s="43" t="s">
        <v>216</v>
      </c>
      <c r="F25" s="44" t="s">
        <v>217</v>
      </c>
    </row>
    <row r="26" spans="1:6" ht="45" customHeight="1" thickBot="1" x14ac:dyDescent="0.4">
      <c r="A26" s="36">
        <v>12</v>
      </c>
      <c r="B26" s="111"/>
      <c r="C26" s="40" t="s">
        <v>119</v>
      </c>
      <c r="D26" s="43" t="s">
        <v>216</v>
      </c>
      <c r="E26" s="44" t="s">
        <v>217</v>
      </c>
      <c r="F26" s="45" t="s">
        <v>218</v>
      </c>
    </row>
    <row r="27" spans="1:6" ht="35.25" customHeight="1" thickBot="1" x14ac:dyDescent="0.4"/>
    <row r="28" spans="1:6" ht="27.75" customHeight="1" thickBot="1" x14ac:dyDescent="0.4">
      <c r="B28" s="46" t="s">
        <v>219</v>
      </c>
      <c r="C28" s="112" t="s">
        <v>220</v>
      </c>
      <c r="D28" s="112"/>
      <c r="E28" s="113"/>
    </row>
    <row r="29" spans="1:6" ht="29" x14ac:dyDescent="0.35">
      <c r="B29" s="47" t="s">
        <v>218</v>
      </c>
      <c r="C29" s="114" t="s">
        <v>221</v>
      </c>
      <c r="D29" s="115"/>
      <c r="E29" s="116"/>
    </row>
    <row r="30" spans="1:6" ht="48" customHeight="1" x14ac:dyDescent="0.35">
      <c r="B30" s="48" t="s">
        <v>217</v>
      </c>
      <c r="C30" s="97" t="s">
        <v>222</v>
      </c>
      <c r="D30" s="98"/>
      <c r="E30" s="99"/>
    </row>
    <row r="31" spans="1:6" ht="30" customHeight="1" x14ac:dyDescent="0.35">
      <c r="B31" s="120" t="s">
        <v>216</v>
      </c>
      <c r="C31" s="122" t="s">
        <v>223</v>
      </c>
      <c r="D31" s="123"/>
      <c r="E31" s="124"/>
    </row>
    <row r="32" spans="1:6" ht="43.5" customHeight="1" x14ac:dyDescent="0.35">
      <c r="B32" s="121"/>
      <c r="C32" s="114" t="s">
        <v>224</v>
      </c>
      <c r="D32" s="115"/>
      <c r="E32" s="116"/>
    </row>
    <row r="33" spans="2:5" ht="30" customHeight="1" x14ac:dyDescent="0.35">
      <c r="B33" s="120" t="s">
        <v>225</v>
      </c>
      <c r="C33" s="122" t="s">
        <v>226</v>
      </c>
      <c r="D33" s="123"/>
      <c r="E33" s="124"/>
    </row>
    <row r="34" spans="2:5" ht="26.25" customHeight="1" x14ac:dyDescent="0.35">
      <c r="B34" s="121"/>
      <c r="C34" s="114" t="s">
        <v>227</v>
      </c>
      <c r="D34" s="115"/>
      <c r="E34" s="116"/>
    </row>
    <row r="35" spans="2:5" ht="29.5" thickBot="1" x14ac:dyDescent="0.4">
      <c r="B35" s="49" t="s">
        <v>228</v>
      </c>
      <c r="C35" s="117" t="s">
        <v>229</v>
      </c>
      <c r="D35" s="118"/>
      <c r="E35" s="119"/>
    </row>
  </sheetData>
  <mergeCells count="33">
    <mergeCell ref="C35:E35"/>
    <mergeCell ref="B31:B32"/>
    <mergeCell ref="C31:E31"/>
    <mergeCell ref="C32:E32"/>
    <mergeCell ref="B33:B34"/>
    <mergeCell ref="C33:E33"/>
    <mergeCell ref="C34:E34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B8:B9"/>
    <mergeCell ref="C8:C9"/>
    <mergeCell ref="D8:D9"/>
    <mergeCell ref="E8:E9"/>
    <mergeCell ref="B10:B11"/>
    <mergeCell ref="D10:D11"/>
    <mergeCell ref="E10:E11"/>
    <mergeCell ref="B2:F2"/>
    <mergeCell ref="B4:B5"/>
    <mergeCell ref="C4:F4"/>
    <mergeCell ref="B6:B7"/>
    <mergeCell ref="C6:C7"/>
    <mergeCell ref="D6:D7"/>
    <mergeCell ref="E6:E7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75"/>
  <sheetViews>
    <sheetView showGridLines="0" tabSelected="1" view="pageBreakPreview" topLeftCell="A54" zoomScale="10" zoomScaleNormal="30" zoomScaleSheetLayoutView="10" workbookViewId="0">
      <selection activeCell="Q67" sqref="Q67"/>
    </sheetView>
  </sheetViews>
  <sheetFormatPr baseColWidth="10" defaultColWidth="20" defaultRowHeight="14.5" outlineLevelRow="1" outlineLevelCol="2" x14ac:dyDescent="0.35"/>
  <cols>
    <col min="1" max="1" width="40.1796875" style="15" customWidth="1" outlineLevel="1"/>
    <col min="2" max="2" width="65.7265625" style="15" customWidth="1" outlineLevel="1"/>
    <col min="3" max="3" width="40.1796875" style="15" customWidth="1" outlineLevel="1"/>
    <col min="4" max="4" width="88.1796875" style="15" customWidth="1" outlineLevel="1"/>
    <col min="5" max="5" width="46.453125" style="15" customWidth="1" outlineLevel="1"/>
    <col min="6" max="6" width="35.453125" style="15" customWidth="1" outlineLevel="1"/>
    <col min="7" max="7" width="66" style="15" customWidth="1"/>
    <col min="8" max="8" width="94.26953125" style="15" customWidth="1"/>
    <col min="9" max="9" width="116.7265625" style="15" customWidth="1"/>
    <col min="10" max="15" width="21.26953125" style="15" customWidth="1" outlineLevel="2"/>
    <col min="16" max="16" width="35.54296875" style="15" customWidth="1" outlineLevel="2"/>
    <col min="17" max="17" width="86.54296875" style="15" customWidth="1" outlineLevel="2"/>
    <col min="18" max="18" width="50.26953125" style="15" customWidth="1" outlineLevel="1"/>
    <col min="19" max="19" width="50.1796875" style="15" customWidth="1" outlineLevel="1"/>
    <col min="20" max="20" width="181.7265625" style="15" customWidth="1" outlineLevel="1"/>
    <col min="21" max="21" width="191.1796875" style="16" customWidth="1" outlineLevel="1"/>
    <col min="22" max="22" width="113.26953125" style="15" customWidth="1" outlineLevel="1"/>
    <col min="23" max="23" width="91.7265625" style="15" customWidth="1"/>
    <col min="24" max="29" width="21.26953125" style="15" customWidth="1"/>
    <col min="30" max="30" width="42.7265625" style="15" customWidth="1"/>
    <col min="31" max="31" width="84.54296875" style="15" customWidth="1"/>
    <col min="32" max="16384" width="20" style="15"/>
  </cols>
  <sheetData>
    <row r="1" spans="1:63" ht="57.75" customHeight="1" x14ac:dyDescent="0.35">
      <c r="A1" s="283"/>
      <c r="B1" s="284"/>
      <c r="C1" s="284"/>
      <c r="D1" s="284"/>
      <c r="E1" s="284"/>
      <c r="F1" s="285"/>
      <c r="G1" s="270" t="s">
        <v>140</v>
      </c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2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</row>
    <row r="2" spans="1:63" ht="27.75" customHeight="1" x14ac:dyDescent="0.35">
      <c r="A2" s="286"/>
      <c r="B2" s="287"/>
      <c r="C2" s="287"/>
      <c r="D2" s="287"/>
      <c r="E2" s="287"/>
      <c r="F2" s="288"/>
      <c r="G2" s="273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5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</row>
    <row r="3" spans="1:63" ht="57.75" customHeight="1" x14ac:dyDescent="0.35">
      <c r="A3" s="286"/>
      <c r="B3" s="287"/>
      <c r="C3" s="287"/>
      <c r="D3" s="287"/>
      <c r="E3" s="287"/>
      <c r="F3" s="288"/>
      <c r="G3" s="273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5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spans="1:63" ht="23.25" customHeight="1" thickBot="1" x14ac:dyDescent="0.4">
      <c r="A4" s="289"/>
      <c r="B4" s="290"/>
      <c r="C4" s="290"/>
      <c r="D4" s="290"/>
      <c r="E4" s="290"/>
      <c r="F4" s="291"/>
      <c r="G4" s="276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8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pans="1:63" customFormat="1" ht="108" customHeight="1" outlineLevel="1" x14ac:dyDescent="0.35">
      <c r="A5" s="280" t="s">
        <v>125</v>
      </c>
      <c r="B5" s="281"/>
      <c r="C5" s="282"/>
      <c r="D5" s="125" t="s">
        <v>252</v>
      </c>
      <c r="E5" s="126"/>
      <c r="F5" s="126"/>
      <c r="G5" s="126"/>
      <c r="H5" s="127"/>
      <c r="I5" s="76" t="s">
        <v>243</v>
      </c>
      <c r="J5" s="125">
        <v>20450137821</v>
      </c>
      <c r="K5" s="126"/>
      <c r="L5" s="126"/>
      <c r="M5" s="126"/>
      <c r="N5" s="126"/>
      <c r="O5" s="126"/>
      <c r="P5" s="126"/>
      <c r="Q5" s="126"/>
      <c r="R5" s="126"/>
      <c r="S5" s="126"/>
      <c r="T5" s="127"/>
      <c r="U5" s="76" t="s">
        <v>244</v>
      </c>
      <c r="V5" s="128" t="s">
        <v>245</v>
      </c>
      <c r="W5" s="128"/>
      <c r="X5" s="281" t="s">
        <v>146</v>
      </c>
      <c r="Y5" s="281"/>
      <c r="Z5" s="281"/>
      <c r="AA5" s="282"/>
      <c r="AB5" s="292" t="s">
        <v>246</v>
      </c>
      <c r="AC5" s="293"/>
      <c r="AD5" s="293"/>
      <c r="AE5" s="294"/>
    </row>
    <row r="6" spans="1:63" customFormat="1" ht="203.15" customHeight="1" outlineLevel="1" thickBot="1" x14ac:dyDescent="0.4">
      <c r="A6" s="296" t="s">
        <v>145</v>
      </c>
      <c r="B6" s="297"/>
      <c r="C6" s="298"/>
      <c r="D6" s="299" t="s">
        <v>242</v>
      </c>
      <c r="E6" s="300"/>
      <c r="F6" s="300"/>
      <c r="G6" s="300"/>
      <c r="H6" s="301"/>
      <c r="I6" s="50"/>
      <c r="J6" s="51"/>
      <c r="K6" s="51"/>
      <c r="L6" s="51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248" t="s">
        <v>147</v>
      </c>
      <c r="Y6" s="248"/>
      <c r="Z6" s="248"/>
      <c r="AA6" s="248"/>
      <c r="AB6" s="302">
        <v>2</v>
      </c>
      <c r="AC6" s="302"/>
      <c r="AD6" s="302"/>
      <c r="AE6" s="303"/>
    </row>
    <row r="7" spans="1:63" ht="18" customHeight="1" outlineLevel="1" thickBot="1" x14ac:dyDescent="1.5">
      <c r="A7" s="304"/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6"/>
    </row>
    <row r="8" spans="1:63" ht="236.5" customHeight="1" outlineLevel="1" x14ac:dyDescent="0.35">
      <c r="A8" s="307" t="s">
        <v>123</v>
      </c>
      <c r="B8" s="307" t="s">
        <v>0</v>
      </c>
      <c r="C8" s="307" t="s">
        <v>67</v>
      </c>
      <c r="D8" s="53" t="s">
        <v>77</v>
      </c>
      <c r="E8" s="187" t="s">
        <v>1</v>
      </c>
      <c r="F8" s="187" t="s">
        <v>126</v>
      </c>
      <c r="G8" s="187" t="s">
        <v>71</v>
      </c>
      <c r="H8" s="187" t="s">
        <v>158</v>
      </c>
      <c r="I8" s="187" t="s">
        <v>156</v>
      </c>
      <c r="J8" s="279" t="s">
        <v>80</v>
      </c>
      <c r="K8" s="279"/>
      <c r="L8" s="279"/>
      <c r="M8" s="279"/>
      <c r="N8" s="279"/>
      <c r="O8" s="279"/>
      <c r="P8" s="279"/>
      <c r="Q8" s="279"/>
      <c r="R8" s="279" t="s">
        <v>120</v>
      </c>
      <c r="S8" s="279"/>
      <c r="T8" s="279"/>
      <c r="U8" s="279"/>
      <c r="V8" s="279"/>
      <c r="W8" s="187" t="s">
        <v>121</v>
      </c>
      <c r="X8" s="279" t="s">
        <v>122</v>
      </c>
      <c r="Y8" s="279"/>
      <c r="Z8" s="279"/>
      <c r="AA8" s="279"/>
      <c r="AB8" s="279"/>
      <c r="AC8" s="279"/>
      <c r="AD8" s="279"/>
      <c r="AE8" s="295"/>
    </row>
    <row r="9" spans="1:63" ht="408" customHeight="1" x14ac:dyDescent="0.35">
      <c r="A9" s="308"/>
      <c r="B9" s="308"/>
      <c r="C9" s="308"/>
      <c r="D9" s="185" t="s">
        <v>124</v>
      </c>
      <c r="E9" s="188"/>
      <c r="F9" s="188"/>
      <c r="G9" s="188"/>
      <c r="H9" s="188"/>
      <c r="I9" s="188"/>
      <c r="J9" s="185" t="s">
        <v>73</v>
      </c>
      <c r="K9" s="185" t="s">
        <v>74</v>
      </c>
      <c r="L9" s="185" t="s">
        <v>75</v>
      </c>
      <c r="M9" s="185" t="s">
        <v>76</v>
      </c>
      <c r="N9" s="185" t="s">
        <v>78</v>
      </c>
      <c r="O9" s="185" t="s">
        <v>79</v>
      </c>
      <c r="P9" s="185" t="s">
        <v>81</v>
      </c>
      <c r="Q9" s="185" t="s">
        <v>82</v>
      </c>
      <c r="R9" s="185" t="s">
        <v>3</v>
      </c>
      <c r="S9" s="185" t="s">
        <v>4</v>
      </c>
      <c r="T9" s="185" t="s">
        <v>7</v>
      </c>
      <c r="U9" s="185" t="s">
        <v>5</v>
      </c>
      <c r="V9" s="185" t="s">
        <v>6</v>
      </c>
      <c r="W9" s="188"/>
      <c r="X9" s="185" t="s">
        <v>73</v>
      </c>
      <c r="Y9" s="185" t="s">
        <v>74</v>
      </c>
      <c r="Z9" s="185" t="s">
        <v>75</v>
      </c>
      <c r="AA9" s="185" t="s">
        <v>76</v>
      </c>
      <c r="AB9" s="185" t="s">
        <v>78</v>
      </c>
      <c r="AC9" s="185" t="s">
        <v>79</v>
      </c>
      <c r="AD9" s="185" t="s">
        <v>81</v>
      </c>
      <c r="AE9" s="185" t="s">
        <v>82</v>
      </c>
    </row>
    <row r="10" spans="1:63" ht="408" customHeight="1" thickBot="1" x14ac:dyDescent="0.4">
      <c r="A10" s="309"/>
      <c r="B10" s="309"/>
      <c r="C10" s="309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</row>
    <row r="11" spans="1:63" ht="409.6" customHeight="1" x14ac:dyDescent="0.35">
      <c r="A11" s="162" t="s">
        <v>242</v>
      </c>
      <c r="B11" s="160" t="s">
        <v>240</v>
      </c>
      <c r="C11" s="160" t="s">
        <v>186</v>
      </c>
      <c r="D11" s="166" t="s">
        <v>129</v>
      </c>
      <c r="E11" s="160" t="s">
        <v>184</v>
      </c>
      <c r="F11" s="160" t="s">
        <v>159</v>
      </c>
      <c r="G11" s="166" t="s">
        <v>160</v>
      </c>
      <c r="H11" s="166" t="s">
        <v>161</v>
      </c>
      <c r="I11" s="166" t="s">
        <v>157</v>
      </c>
      <c r="J11" s="166">
        <v>1</v>
      </c>
      <c r="K11" s="166">
        <v>1</v>
      </c>
      <c r="L11" s="166">
        <v>1</v>
      </c>
      <c r="M11" s="166">
        <v>3</v>
      </c>
      <c r="N11" s="166">
        <f t="shared" ref="N11" si="0">SUM(J11:M11)</f>
        <v>6</v>
      </c>
      <c r="O11" s="166">
        <v>2</v>
      </c>
      <c r="P11" s="166">
        <f t="shared" ref="P11:P24" si="1">+N11*O11</f>
        <v>12</v>
      </c>
      <c r="Q11" s="166" t="str">
        <f t="shared" ref="Q11:Q42" si="2">IF(P11="","",IF(P11&lt;=4,"Trivial",IF(AND(P11&gt;=5, P11&lt;=8),"Tolerable",IF(AND(P11&gt;=9,P11&lt;=16),"Moderado",IF(AND(P11&gt;=17,P11&lt;=24),"Importante","Intolerable")))))</f>
        <v>Moderado</v>
      </c>
      <c r="R11" s="166"/>
      <c r="S11" s="166"/>
      <c r="T11" s="184" t="s">
        <v>197</v>
      </c>
      <c r="U11" s="184" t="s">
        <v>198</v>
      </c>
      <c r="V11" s="166"/>
      <c r="W11" s="166" t="s">
        <v>241</v>
      </c>
      <c r="X11" s="166">
        <v>1</v>
      </c>
      <c r="Y11" s="166">
        <v>1</v>
      </c>
      <c r="Z11" s="166">
        <v>1</v>
      </c>
      <c r="AA11" s="166">
        <v>3</v>
      </c>
      <c r="AB11" s="166">
        <f t="shared" ref="AB11:AB16" si="3">SUM(X11:AA11)</f>
        <v>6</v>
      </c>
      <c r="AC11" s="166">
        <v>1</v>
      </c>
      <c r="AD11" s="166">
        <f t="shared" ref="AD11" si="4">+AB11*AC11</f>
        <v>6</v>
      </c>
      <c r="AE11" s="183" t="str">
        <f t="shared" ref="AE11:AE42" si="5">IF(AD11="","",IF(AD11&lt;=4,"Trivial",IF(AND(AD11&gt;=5, AD11&lt;=8),"Tolerable",IF(AND(AD11&gt;=9,AD11&lt;=16),"Moderado",IF(AND(AD11&gt;=17,AD11&lt;=24),"Importante","Intolerable")))))</f>
        <v>Tolerable</v>
      </c>
    </row>
    <row r="12" spans="1:63" ht="409.6" customHeight="1" x14ac:dyDescent="0.35">
      <c r="A12" s="163"/>
      <c r="B12" s="161"/>
      <c r="C12" s="161"/>
      <c r="D12" s="155"/>
      <c r="E12" s="161"/>
      <c r="F12" s="161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77"/>
      <c r="U12" s="177"/>
      <c r="V12" s="155"/>
      <c r="W12" s="155"/>
      <c r="X12" s="155"/>
      <c r="Y12" s="155"/>
      <c r="Z12" s="155"/>
      <c r="AA12" s="155"/>
      <c r="AB12" s="155"/>
      <c r="AC12" s="155"/>
      <c r="AD12" s="155"/>
      <c r="AE12" s="181"/>
    </row>
    <row r="13" spans="1:63" ht="289.5" customHeight="1" x14ac:dyDescent="0.35">
      <c r="A13" s="163"/>
      <c r="B13" s="161"/>
      <c r="C13" s="161"/>
      <c r="D13" s="155"/>
      <c r="E13" s="161"/>
      <c r="F13" s="165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76"/>
      <c r="U13" s="176"/>
      <c r="V13" s="156"/>
      <c r="W13" s="156"/>
      <c r="X13" s="156"/>
      <c r="Y13" s="156"/>
      <c r="Z13" s="156"/>
      <c r="AA13" s="156"/>
      <c r="AB13" s="156"/>
      <c r="AC13" s="156"/>
      <c r="AD13" s="156"/>
      <c r="AE13" s="178"/>
    </row>
    <row r="14" spans="1:63" ht="409.6" customHeight="1" x14ac:dyDescent="0.35">
      <c r="A14" s="163"/>
      <c r="B14" s="161"/>
      <c r="C14" s="161"/>
      <c r="D14" s="155"/>
      <c r="E14" s="161"/>
      <c r="F14" s="54" t="s">
        <v>127</v>
      </c>
      <c r="G14" s="55" t="s">
        <v>162</v>
      </c>
      <c r="H14" s="55" t="s">
        <v>163</v>
      </c>
      <c r="I14" s="55" t="s">
        <v>157</v>
      </c>
      <c r="J14" s="55">
        <v>1</v>
      </c>
      <c r="K14" s="55">
        <v>1</v>
      </c>
      <c r="L14" s="55">
        <v>1</v>
      </c>
      <c r="M14" s="55">
        <v>3</v>
      </c>
      <c r="N14" s="55">
        <f t="shared" ref="N14" si="6">SUM(J14:M14)</f>
        <v>6</v>
      </c>
      <c r="O14" s="55">
        <v>2</v>
      </c>
      <c r="P14" s="55">
        <f t="shared" si="1"/>
        <v>12</v>
      </c>
      <c r="Q14" s="55" t="str">
        <f t="shared" si="2"/>
        <v>Moderado</v>
      </c>
      <c r="R14" s="56"/>
      <c r="S14" s="56"/>
      <c r="T14" s="57"/>
      <c r="U14" s="57" t="s">
        <v>199</v>
      </c>
      <c r="V14" s="56"/>
      <c r="W14" s="55" t="s">
        <v>241</v>
      </c>
      <c r="X14" s="55">
        <v>1</v>
      </c>
      <c r="Y14" s="55">
        <v>1</v>
      </c>
      <c r="Z14" s="55">
        <v>1</v>
      </c>
      <c r="AA14" s="55">
        <v>3</v>
      </c>
      <c r="AB14" s="55">
        <f t="shared" si="3"/>
        <v>6</v>
      </c>
      <c r="AC14" s="55">
        <v>1</v>
      </c>
      <c r="AD14" s="55">
        <f>+AB14*AC14</f>
        <v>6</v>
      </c>
      <c r="AE14" s="58" t="str">
        <f t="shared" si="5"/>
        <v>Tolerable</v>
      </c>
    </row>
    <row r="15" spans="1:63" ht="409.6" customHeight="1" x14ac:dyDescent="0.35">
      <c r="A15" s="163"/>
      <c r="B15" s="161"/>
      <c r="C15" s="161"/>
      <c r="D15" s="155"/>
      <c r="E15" s="161"/>
      <c r="F15" s="54" t="s">
        <v>127</v>
      </c>
      <c r="G15" s="55" t="s">
        <v>164</v>
      </c>
      <c r="H15" s="55" t="s">
        <v>165</v>
      </c>
      <c r="I15" s="55" t="s">
        <v>157</v>
      </c>
      <c r="J15" s="55">
        <v>1</v>
      </c>
      <c r="K15" s="55">
        <v>1</v>
      </c>
      <c r="L15" s="55">
        <v>1</v>
      </c>
      <c r="M15" s="55">
        <v>3</v>
      </c>
      <c r="N15" s="55">
        <f t="shared" ref="N15:N23" si="7">SUM(J15:M15)</f>
        <v>6</v>
      </c>
      <c r="O15" s="55">
        <v>2</v>
      </c>
      <c r="P15" s="55">
        <f t="shared" si="1"/>
        <v>12</v>
      </c>
      <c r="Q15" s="55" t="str">
        <f t="shared" si="2"/>
        <v>Moderado</v>
      </c>
      <c r="R15" s="56"/>
      <c r="S15" s="56"/>
      <c r="T15" s="57" t="s">
        <v>201</v>
      </c>
      <c r="U15" s="57" t="s">
        <v>200</v>
      </c>
      <c r="V15" s="56"/>
      <c r="W15" s="55" t="s">
        <v>241</v>
      </c>
      <c r="X15" s="55">
        <v>1</v>
      </c>
      <c r="Y15" s="55">
        <v>1</v>
      </c>
      <c r="Z15" s="55">
        <v>1</v>
      </c>
      <c r="AA15" s="55">
        <v>3</v>
      </c>
      <c r="AB15" s="55">
        <f t="shared" si="3"/>
        <v>6</v>
      </c>
      <c r="AC15" s="55">
        <v>1</v>
      </c>
      <c r="AD15" s="55">
        <f>+AB15*AC15</f>
        <v>6</v>
      </c>
      <c r="AE15" s="58" t="str">
        <f t="shared" si="5"/>
        <v>Tolerable</v>
      </c>
    </row>
    <row r="16" spans="1:63" ht="409.6" customHeight="1" x14ac:dyDescent="0.35">
      <c r="A16" s="163"/>
      <c r="B16" s="161"/>
      <c r="C16" s="161"/>
      <c r="D16" s="155"/>
      <c r="E16" s="161"/>
      <c r="F16" s="54" t="s">
        <v>127</v>
      </c>
      <c r="G16" s="55" t="s">
        <v>166</v>
      </c>
      <c r="H16" s="55" t="s">
        <v>167</v>
      </c>
      <c r="I16" s="55" t="s">
        <v>157</v>
      </c>
      <c r="J16" s="55">
        <v>1</v>
      </c>
      <c r="K16" s="55">
        <v>1</v>
      </c>
      <c r="L16" s="55">
        <v>1</v>
      </c>
      <c r="M16" s="55">
        <v>3</v>
      </c>
      <c r="N16" s="55">
        <f t="shared" ref="N16" si="8">SUM(J16:M16)</f>
        <v>6</v>
      </c>
      <c r="O16" s="55">
        <v>2</v>
      </c>
      <c r="P16" s="55">
        <f t="shared" si="1"/>
        <v>12</v>
      </c>
      <c r="Q16" s="55" t="str">
        <f t="shared" si="2"/>
        <v>Moderado</v>
      </c>
      <c r="R16" s="56"/>
      <c r="S16" s="56"/>
      <c r="T16" s="57"/>
      <c r="U16" s="57" t="s">
        <v>202</v>
      </c>
      <c r="V16" s="56"/>
      <c r="W16" s="55" t="s">
        <v>241</v>
      </c>
      <c r="X16" s="55">
        <v>1</v>
      </c>
      <c r="Y16" s="55">
        <v>1</v>
      </c>
      <c r="Z16" s="55">
        <v>1</v>
      </c>
      <c r="AA16" s="55">
        <v>3</v>
      </c>
      <c r="AB16" s="55">
        <f t="shared" si="3"/>
        <v>6</v>
      </c>
      <c r="AC16" s="55">
        <v>1</v>
      </c>
      <c r="AD16" s="55">
        <f t="shared" ref="AD16:AD17" si="9">+AB16*AC16</f>
        <v>6</v>
      </c>
      <c r="AE16" s="58" t="str">
        <f t="shared" si="5"/>
        <v>Tolerable</v>
      </c>
    </row>
    <row r="17" spans="1:31" ht="409.6" customHeight="1" x14ac:dyDescent="0.35">
      <c r="A17" s="163"/>
      <c r="B17" s="161"/>
      <c r="C17" s="161"/>
      <c r="D17" s="155"/>
      <c r="E17" s="161"/>
      <c r="F17" s="149" t="s">
        <v>127</v>
      </c>
      <c r="G17" s="131" t="s">
        <v>210</v>
      </c>
      <c r="H17" s="131" t="s">
        <v>168</v>
      </c>
      <c r="I17" s="131" t="s">
        <v>157</v>
      </c>
      <c r="J17" s="131">
        <v>1</v>
      </c>
      <c r="K17" s="131">
        <v>1</v>
      </c>
      <c r="L17" s="131">
        <v>1</v>
      </c>
      <c r="M17" s="131">
        <v>3</v>
      </c>
      <c r="N17" s="131">
        <f t="shared" ref="N17" si="10">SUM(J17:M17)</f>
        <v>6</v>
      </c>
      <c r="O17" s="131">
        <v>2</v>
      </c>
      <c r="P17" s="131">
        <f t="shared" si="1"/>
        <v>12</v>
      </c>
      <c r="Q17" s="131" t="str">
        <f t="shared" si="2"/>
        <v>Moderado</v>
      </c>
      <c r="R17" s="131"/>
      <c r="S17" s="131"/>
      <c r="T17" s="129"/>
      <c r="U17" s="129" t="s">
        <v>203</v>
      </c>
      <c r="V17" s="131"/>
      <c r="W17" s="131" t="s">
        <v>241</v>
      </c>
      <c r="X17" s="131">
        <v>1</v>
      </c>
      <c r="Y17" s="131">
        <v>1</v>
      </c>
      <c r="Z17" s="131">
        <v>1</v>
      </c>
      <c r="AA17" s="131">
        <v>3</v>
      </c>
      <c r="AB17" s="131">
        <f t="shared" ref="AB17:AB19" si="11">SUM(X17:AA17)</f>
        <v>6</v>
      </c>
      <c r="AC17" s="131">
        <v>1</v>
      </c>
      <c r="AD17" s="131">
        <f t="shared" si="9"/>
        <v>6</v>
      </c>
      <c r="AE17" s="169" t="str">
        <f t="shared" si="5"/>
        <v>Tolerable</v>
      </c>
    </row>
    <row r="18" spans="1:31" ht="334.5" customHeight="1" x14ac:dyDescent="0.35">
      <c r="A18" s="163"/>
      <c r="B18" s="161"/>
      <c r="C18" s="161"/>
      <c r="D18" s="155"/>
      <c r="E18" s="161"/>
      <c r="F18" s="165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76"/>
      <c r="U18" s="176"/>
      <c r="V18" s="156"/>
      <c r="W18" s="156"/>
      <c r="X18" s="156"/>
      <c r="Y18" s="156"/>
      <c r="Z18" s="156"/>
      <c r="AA18" s="156"/>
      <c r="AB18" s="156"/>
      <c r="AC18" s="156"/>
      <c r="AD18" s="156"/>
      <c r="AE18" s="178"/>
    </row>
    <row r="19" spans="1:31" ht="364.5" customHeight="1" x14ac:dyDescent="0.35">
      <c r="A19" s="163"/>
      <c r="B19" s="161"/>
      <c r="C19" s="161"/>
      <c r="D19" s="155"/>
      <c r="E19" s="161"/>
      <c r="F19" s="149" t="s">
        <v>127</v>
      </c>
      <c r="G19" s="131" t="s">
        <v>169</v>
      </c>
      <c r="H19" s="131" t="s">
        <v>170</v>
      </c>
      <c r="I19" s="131" t="s">
        <v>157</v>
      </c>
      <c r="J19" s="131">
        <v>1</v>
      </c>
      <c r="K19" s="131">
        <v>1</v>
      </c>
      <c r="L19" s="131">
        <v>1</v>
      </c>
      <c r="M19" s="131">
        <v>3</v>
      </c>
      <c r="N19" s="131">
        <f t="shared" si="7"/>
        <v>6</v>
      </c>
      <c r="O19" s="131">
        <v>2</v>
      </c>
      <c r="P19" s="131">
        <f t="shared" si="1"/>
        <v>12</v>
      </c>
      <c r="Q19" s="131" t="str">
        <f t="shared" si="2"/>
        <v>Moderado</v>
      </c>
      <c r="R19" s="131"/>
      <c r="S19" s="131"/>
      <c r="T19" s="129"/>
      <c r="U19" s="129" t="s">
        <v>204</v>
      </c>
      <c r="V19" s="131" t="s">
        <v>205</v>
      </c>
      <c r="W19" s="131" t="s">
        <v>241</v>
      </c>
      <c r="X19" s="131">
        <v>1</v>
      </c>
      <c r="Y19" s="131">
        <v>1</v>
      </c>
      <c r="Z19" s="131">
        <v>1</v>
      </c>
      <c r="AA19" s="131">
        <v>3</v>
      </c>
      <c r="AB19" s="131">
        <f t="shared" si="11"/>
        <v>6</v>
      </c>
      <c r="AC19" s="131">
        <v>1</v>
      </c>
      <c r="AD19" s="131">
        <f>+AB19*AC19</f>
        <v>6</v>
      </c>
      <c r="AE19" s="169" t="str">
        <f t="shared" si="5"/>
        <v>Tolerable</v>
      </c>
    </row>
    <row r="20" spans="1:31" ht="224.5" customHeight="1" x14ac:dyDescent="0.35">
      <c r="A20" s="163"/>
      <c r="B20" s="161"/>
      <c r="C20" s="161"/>
      <c r="D20" s="155"/>
      <c r="E20" s="161"/>
      <c r="F20" s="165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76"/>
      <c r="U20" s="176"/>
      <c r="V20" s="156"/>
      <c r="W20" s="156"/>
      <c r="X20" s="156"/>
      <c r="Y20" s="156"/>
      <c r="Z20" s="156"/>
      <c r="AA20" s="156"/>
      <c r="AB20" s="156"/>
      <c r="AC20" s="156"/>
      <c r="AD20" s="156"/>
      <c r="AE20" s="178"/>
    </row>
    <row r="21" spans="1:31" ht="409.6" customHeight="1" x14ac:dyDescent="0.35">
      <c r="A21" s="163"/>
      <c r="B21" s="161"/>
      <c r="C21" s="161"/>
      <c r="D21" s="155"/>
      <c r="E21" s="161"/>
      <c r="F21" s="54" t="s">
        <v>127</v>
      </c>
      <c r="G21" s="55" t="s">
        <v>171</v>
      </c>
      <c r="H21" s="55" t="s">
        <v>163</v>
      </c>
      <c r="I21" s="55" t="s">
        <v>157</v>
      </c>
      <c r="J21" s="55">
        <v>1</v>
      </c>
      <c r="K21" s="55">
        <v>1</v>
      </c>
      <c r="L21" s="55">
        <v>1</v>
      </c>
      <c r="M21" s="55">
        <v>3</v>
      </c>
      <c r="N21" s="55">
        <f t="shared" si="7"/>
        <v>6</v>
      </c>
      <c r="O21" s="55">
        <v>2</v>
      </c>
      <c r="P21" s="55">
        <f t="shared" si="1"/>
        <v>12</v>
      </c>
      <c r="Q21" s="55" t="str">
        <f t="shared" si="2"/>
        <v>Moderado</v>
      </c>
      <c r="R21" s="55"/>
      <c r="S21" s="55"/>
      <c r="T21" s="57"/>
      <c r="U21" s="57" t="s">
        <v>206</v>
      </c>
      <c r="V21" s="56"/>
      <c r="W21" s="55" t="s">
        <v>241</v>
      </c>
      <c r="X21" s="55">
        <v>1</v>
      </c>
      <c r="Y21" s="55">
        <v>1</v>
      </c>
      <c r="Z21" s="55">
        <v>1</v>
      </c>
      <c r="AA21" s="55">
        <v>3</v>
      </c>
      <c r="AB21" s="55">
        <f t="shared" ref="AB21:AB42" si="12">SUM(X21:AA21)</f>
        <v>6</v>
      </c>
      <c r="AC21" s="55">
        <v>1</v>
      </c>
      <c r="AD21" s="55">
        <f>+AB21*AC21</f>
        <v>6</v>
      </c>
      <c r="AE21" s="58" t="str">
        <f t="shared" si="5"/>
        <v>Tolerable</v>
      </c>
    </row>
    <row r="22" spans="1:31" ht="409.6" customHeight="1" x14ac:dyDescent="0.35">
      <c r="A22" s="163"/>
      <c r="B22" s="161"/>
      <c r="C22" s="161"/>
      <c r="D22" s="155"/>
      <c r="E22" s="161"/>
      <c r="F22" s="54" t="s">
        <v>172</v>
      </c>
      <c r="G22" s="55" t="s">
        <v>173</v>
      </c>
      <c r="H22" s="55" t="s">
        <v>174</v>
      </c>
      <c r="I22" s="55" t="s">
        <v>157</v>
      </c>
      <c r="J22" s="55">
        <v>1</v>
      </c>
      <c r="K22" s="55">
        <v>1</v>
      </c>
      <c r="L22" s="55">
        <v>1</v>
      </c>
      <c r="M22" s="55">
        <v>3</v>
      </c>
      <c r="N22" s="55">
        <f t="shared" si="7"/>
        <v>6</v>
      </c>
      <c r="O22" s="55">
        <v>2</v>
      </c>
      <c r="P22" s="55">
        <f t="shared" si="1"/>
        <v>12</v>
      </c>
      <c r="Q22" s="55" t="str">
        <f t="shared" si="2"/>
        <v>Moderado</v>
      </c>
      <c r="R22" s="55"/>
      <c r="S22" s="55"/>
      <c r="T22" s="57"/>
      <c r="U22" s="57" t="s">
        <v>207</v>
      </c>
      <c r="V22" s="56"/>
      <c r="W22" s="55" t="s">
        <v>241</v>
      </c>
      <c r="X22" s="55">
        <v>1</v>
      </c>
      <c r="Y22" s="55">
        <v>1</v>
      </c>
      <c r="Z22" s="55">
        <v>1</v>
      </c>
      <c r="AA22" s="55">
        <v>3</v>
      </c>
      <c r="AB22" s="55">
        <f t="shared" si="12"/>
        <v>6</v>
      </c>
      <c r="AC22" s="55">
        <v>1</v>
      </c>
      <c r="AD22" s="55">
        <f t="shared" ref="AD22:AD24" si="13">+AB22*AC22</f>
        <v>6</v>
      </c>
      <c r="AE22" s="58" t="str">
        <f t="shared" si="5"/>
        <v>Tolerable</v>
      </c>
    </row>
    <row r="23" spans="1:31" ht="409.6" customHeight="1" x14ac:dyDescent="0.35">
      <c r="A23" s="163"/>
      <c r="B23" s="161"/>
      <c r="C23" s="161"/>
      <c r="D23" s="155"/>
      <c r="E23" s="161"/>
      <c r="F23" s="54" t="s">
        <v>172</v>
      </c>
      <c r="G23" s="55" t="s">
        <v>175</v>
      </c>
      <c r="H23" s="55" t="s">
        <v>176</v>
      </c>
      <c r="I23" s="55" t="s">
        <v>157</v>
      </c>
      <c r="J23" s="55">
        <v>1</v>
      </c>
      <c r="K23" s="55">
        <v>1</v>
      </c>
      <c r="L23" s="55">
        <v>1</v>
      </c>
      <c r="M23" s="55">
        <v>3</v>
      </c>
      <c r="N23" s="55">
        <f t="shared" si="7"/>
        <v>6</v>
      </c>
      <c r="O23" s="55">
        <v>2</v>
      </c>
      <c r="P23" s="55">
        <f t="shared" si="1"/>
        <v>12</v>
      </c>
      <c r="Q23" s="55" t="str">
        <f t="shared" si="2"/>
        <v>Moderado</v>
      </c>
      <c r="R23" s="55"/>
      <c r="S23" s="55"/>
      <c r="T23" s="57"/>
      <c r="U23" s="57" t="s">
        <v>207</v>
      </c>
      <c r="V23" s="56"/>
      <c r="W23" s="55" t="s">
        <v>241</v>
      </c>
      <c r="X23" s="55">
        <v>1</v>
      </c>
      <c r="Y23" s="55">
        <v>1</v>
      </c>
      <c r="Z23" s="55">
        <v>1</v>
      </c>
      <c r="AA23" s="55">
        <v>3</v>
      </c>
      <c r="AB23" s="55">
        <f t="shared" si="12"/>
        <v>6</v>
      </c>
      <c r="AC23" s="55">
        <v>1</v>
      </c>
      <c r="AD23" s="55">
        <f t="shared" si="13"/>
        <v>6</v>
      </c>
      <c r="AE23" s="58" t="str">
        <f t="shared" si="5"/>
        <v>Tolerable</v>
      </c>
    </row>
    <row r="24" spans="1:31" ht="409.6" customHeight="1" x14ac:dyDescent="0.35">
      <c r="A24" s="163"/>
      <c r="B24" s="161"/>
      <c r="C24" s="161"/>
      <c r="D24" s="155"/>
      <c r="E24" s="161"/>
      <c r="F24" s="149" t="s">
        <v>172</v>
      </c>
      <c r="G24" s="131" t="s">
        <v>177</v>
      </c>
      <c r="H24" s="131" t="s">
        <v>176</v>
      </c>
      <c r="I24" s="131" t="s">
        <v>157</v>
      </c>
      <c r="J24" s="131">
        <v>1</v>
      </c>
      <c r="K24" s="131">
        <v>1</v>
      </c>
      <c r="L24" s="131">
        <v>1</v>
      </c>
      <c r="M24" s="131">
        <v>3</v>
      </c>
      <c r="N24" s="131">
        <f t="shared" ref="N24:N42" si="14">SUM(J24:M24)</f>
        <v>6</v>
      </c>
      <c r="O24" s="131">
        <v>2</v>
      </c>
      <c r="P24" s="131">
        <f t="shared" si="1"/>
        <v>12</v>
      </c>
      <c r="Q24" s="131" t="str">
        <f t="shared" si="2"/>
        <v>Moderado</v>
      </c>
      <c r="R24" s="131"/>
      <c r="S24" s="131"/>
      <c r="T24" s="129"/>
      <c r="U24" s="129" t="s">
        <v>211</v>
      </c>
      <c r="V24" s="131"/>
      <c r="W24" s="131" t="s">
        <v>241</v>
      </c>
      <c r="X24" s="131">
        <v>1</v>
      </c>
      <c r="Y24" s="131">
        <v>1</v>
      </c>
      <c r="Z24" s="131">
        <v>1</v>
      </c>
      <c r="AA24" s="131">
        <v>3</v>
      </c>
      <c r="AB24" s="131">
        <f t="shared" si="12"/>
        <v>6</v>
      </c>
      <c r="AC24" s="131">
        <v>1</v>
      </c>
      <c r="AD24" s="131">
        <f t="shared" si="13"/>
        <v>6</v>
      </c>
      <c r="AE24" s="169" t="str">
        <f t="shared" si="5"/>
        <v>Tolerable</v>
      </c>
    </row>
    <row r="25" spans="1:31" ht="184.5" customHeight="1" x14ac:dyDescent="0.35">
      <c r="A25" s="163"/>
      <c r="B25" s="161"/>
      <c r="C25" s="161"/>
      <c r="D25" s="155"/>
      <c r="E25" s="165"/>
      <c r="F25" s="165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76"/>
      <c r="U25" s="176"/>
      <c r="V25" s="156"/>
      <c r="W25" s="156"/>
      <c r="X25" s="156"/>
      <c r="Y25" s="156"/>
      <c r="Z25" s="156"/>
      <c r="AA25" s="156"/>
      <c r="AB25" s="156"/>
      <c r="AC25" s="156"/>
      <c r="AD25" s="156"/>
      <c r="AE25" s="178"/>
    </row>
    <row r="26" spans="1:31" ht="409.6" customHeight="1" x14ac:dyDescent="0.35">
      <c r="A26" s="163"/>
      <c r="B26" s="161"/>
      <c r="C26" s="161"/>
      <c r="D26" s="155"/>
      <c r="E26" s="312" t="s">
        <v>185</v>
      </c>
      <c r="F26" s="149" t="s">
        <v>128</v>
      </c>
      <c r="G26" s="131" t="s">
        <v>178</v>
      </c>
      <c r="H26" s="131" t="s">
        <v>191</v>
      </c>
      <c r="I26" s="131" t="s">
        <v>157</v>
      </c>
      <c r="J26" s="131">
        <v>1</v>
      </c>
      <c r="K26" s="131">
        <v>1</v>
      </c>
      <c r="L26" s="131">
        <v>1</v>
      </c>
      <c r="M26" s="131">
        <v>3</v>
      </c>
      <c r="N26" s="131">
        <f t="shared" si="14"/>
        <v>6</v>
      </c>
      <c r="O26" s="131">
        <v>2</v>
      </c>
      <c r="P26" s="131">
        <f>+N26*O26</f>
        <v>12</v>
      </c>
      <c r="Q26" s="131" t="str">
        <f t="shared" si="2"/>
        <v>Moderado</v>
      </c>
      <c r="R26" s="131"/>
      <c r="S26" s="131"/>
      <c r="T26" s="129" t="s">
        <v>208</v>
      </c>
      <c r="U26" s="179" t="s">
        <v>209</v>
      </c>
      <c r="V26" s="131" t="s">
        <v>212</v>
      </c>
      <c r="W26" s="131" t="s">
        <v>241</v>
      </c>
      <c r="X26" s="131">
        <v>1</v>
      </c>
      <c r="Y26" s="131">
        <v>1</v>
      </c>
      <c r="Z26" s="131">
        <v>1</v>
      </c>
      <c r="AA26" s="131">
        <v>3</v>
      </c>
      <c r="AB26" s="131">
        <f t="shared" si="12"/>
        <v>6</v>
      </c>
      <c r="AC26" s="131">
        <v>1</v>
      </c>
      <c r="AD26" s="131">
        <f>+AB26*AC26</f>
        <v>6</v>
      </c>
      <c r="AE26" s="169" t="str">
        <f t="shared" si="5"/>
        <v>Tolerable</v>
      </c>
    </row>
    <row r="27" spans="1:31" ht="409.6" customHeight="1" x14ac:dyDescent="0.35">
      <c r="A27" s="163"/>
      <c r="B27" s="161"/>
      <c r="C27" s="161"/>
      <c r="D27" s="155"/>
      <c r="E27" s="313"/>
      <c r="F27" s="161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77"/>
      <c r="U27" s="182"/>
      <c r="V27" s="155"/>
      <c r="W27" s="155"/>
      <c r="X27" s="155"/>
      <c r="Y27" s="155"/>
      <c r="Z27" s="155"/>
      <c r="AA27" s="155"/>
      <c r="AB27" s="155"/>
      <c r="AC27" s="155"/>
      <c r="AD27" s="155"/>
      <c r="AE27" s="181"/>
    </row>
    <row r="28" spans="1:31" ht="409.6" customHeight="1" x14ac:dyDescent="0.35">
      <c r="A28" s="163"/>
      <c r="B28" s="161"/>
      <c r="C28" s="161"/>
      <c r="D28" s="155"/>
      <c r="E28" s="313"/>
      <c r="F28" s="16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76"/>
      <c r="U28" s="180"/>
      <c r="V28" s="156"/>
      <c r="W28" s="156"/>
      <c r="X28" s="156"/>
      <c r="Y28" s="156"/>
      <c r="Z28" s="156"/>
      <c r="AA28" s="156"/>
      <c r="AB28" s="156"/>
      <c r="AC28" s="156"/>
      <c r="AD28" s="156"/>
      <c r="AE28" s="178"/>
    </row>
    <row r="29" spans="1:31" ht="409.6" customHeight="1" x14ac:dyDescent="0.35">
      <c r="A29" s="163"/>
      <c r="B29" s="161"/>
      <c r="C29" s="161"/>
      <c r="D29" s="155"/>
      <c r="E29" s="313"/>
      <c r="F29" s="149" t="s">
        <v>183</v>
      </c>
      <c r="G29" s="131" t="s">
        <v>193</v>
      </c>
      <c r="H29" s="131" t="s">
        <v>194</v>
      </c>
      <c r="I29" s="131" t="s">
        <v>157</v>
      </c>
      <c r="J29" s="131">
        <v>1</v>
      </c>
      <c r="K29" s="131">
        <v>1</v>
      </c>
      <c r="L29" s="131">
        <v>1</v>
      </c>
      <c r="M29" s="131">
        <v>3</v>
      </c>
      <c r="N29" s="131">
        <f t="shared" si="14"/>
        <v>6</v>
      </c>
      <c r="O29" s="131">
        <v>2</v>
      </c>
      <c r="P29" s="131">
        <f>+N29*O29</f>
        <v>12</v>
      </c>
      <c r="Q29" s="131" t="str">
        <f t="shared" si="2"/>
        <v>Moderado</v>
      </c>
      <c r="R29" s="131"/>
      <c r="S29" s="131"/>
      <c r="T29" s="129" t="s">
        <v>230</v>
      </c>
      <c r="U29" s="179" t="s">
        <v>213</v>
      </c>
      <c r="V29" s="131" t="s">
        <v>212</v>
      </c>
      <c r="W29" s="131" t="s">
        <v>241</v>
      </c>
      <c r="X29" s="131">
        <v>1</v>
      </c>
      <c r="Y29" s="131">
        <v>1</v>
      </c>
      <c r="Z29" s="131">
        <v>1</v>
      </c>
      <c r="AA29" s="131">
        <v>3</v>
      </c>
      <c r="AB29" s="131">
        <f t="shared" si="12"/>
        <v>6</v>
      </c>
      <c r="AC29" s="131">
        <v>1</v>
      </c>
      <c r="AD29" s="131">
        <f>+AB29*AC29</f>
        <v>6</v>
      </c>
      <c r="AE29" s="169" t="str">
        <f t="shared" si="5"/>
        <v>Tolerable</v>
      </c>
    </row>
    <row r="30" spans="1:31" ht="409.6" customHeight="1" x14ac:dyDescent="0.35">
      <c r="A30" s="163"/>
      <c r="B30" s="161"/>
      <c r="C30" s="161"/>
      <c r="D30" s="155"/>
      <c r="E30" s="313"/>
      <c r="F30" s="161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77"/>
      <c r="U30" s="182"/>
      <c r="V30" s="155"/>
      <c r="W30" s="155"/>
      <c r="X30" s="155"/>
      <c r="Y30" s="155"/>
      <c r="Z30" s="155"/>
      <c r="AA30" s="155"/>
      <c r="AB30" s="155"/>
      <c r="AC30" s="155"/>
      <c r="AD30" s="155"/>
      <c r="AE30" s="181"/>
    </row>
    <row r="31" spans="1:31" ht="409.6" customHeight="1" x14ac:dyDescent="0.35">
      <c r="A31" s="163"/>
      <c r="B31" s="161"/>
      <c r="C31" s="161"/>
      <c r="D31" s="155"/>
      <c r="E31" s="313"/>
      <c r="F31" s="165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76"/>
      <c r="U31" s="180"/>
      <c r="V31" s="156"/>
      <c r="W31" s="156"/>
      <c r="X31" s="156"/>
      <c r="Y31" s="156"/>
      <c r="Z31" s="156"/>
      <c r="AA31" s="156"/>
      <c r="AB31" s="156"/>
      <c r="AC31" s="156"/>
      <c r="AD31" s="156"/>
      <c r="AE31" s="178"/>
    </row>
    <row r="32" spans="1:31" ht="409.6" customHeight="1" x14ac:dyDescent="0.35">
      <c r="A32" s="163"/>
      <c r="B32" s="161"/>
      <c r="C32" s="161"/>
      <c r="D32" s="155"/>
      <c r="E32" s="313"/>
      <c r="F32" s="149" t="s">
        <v>128</v>
      </c>
      <c r="G32" s="131" t="s">
        <v>192</v>
      </c>
      <c r="H32" s="131" t="s">
        <v>191</v>
      </c>
      <c r="I32" s="131" t="s">
        <v>157</v>
      </c>
      <c r="J32" s="131">
        <v>1</v>
      </c>
      <c r="K32" s="131">
        <v>1</v>
      </c>
      <c r="L32" s="131">
        <v>1</v>
      </c>
      <c r="M32" s="131">
        <v>3</v>
      </c>
      <c r="N32" s="131">
        <f t="shared" si="14"/>
        <v>6</v>
      </c>
      <c r="O32" s="131">
        <v>3</v>
      </c>
      <c r="P32" s="131">
        <f t="shared" ref="P32:P35" si="15">+N32*O32</f>
        <v>18</v>
      </c>
      <c r="Q32" s="142" t="str">
        <f t="shared" si="2"/>
        <v>Importante</v>
      </c>
      <c r="R32" s="131"/>
      <c r="S32" s="131"/>
      <c r="T32" s="129" t="s">
        <v>208</v>
      </c>
      <c r="U32" s="179" t="s">
        <v>209</v>
      </c>
      <c r="V32" s="131" t="s">
        <v>212</v>
      </c>
      <c r="W32" s="131" t="s">
        <v>241</v>
      </c>
      <c r="X32" s="131">
        <v>1</v>
      </c>
      <c r="Y32" s="131">
        <v>1</v>
      </c>
      <c r="Z32" s="131">
        <v>1</v>
      </c>
      <c r="AA32" s="131">
        <v>3</v>
      </c>
      <c r="AB32" s="131">
        <f t="shared" si="12"/>
        <v>6</v>
      </c>
      <c r="AC32" s="131">
        <v>1</v>
      </c>
      <c r="AD32" s="131">
        <f t="shared" ref="AD32:AD42" si="16">+AB32*AC32</f>
        <v>6</v>
      </c>
      <c r="AE32" s="169" t="str">
        <f t="shared" si="5"/>
        <v>Tolerable</v>
      </c>
    </row>
    <row r="33" spans="1:31" ht="409.6" customHeight="1" x14ac:dyDescent="0.35">
      <c r="A33" s="163"/>
      <c r="B33" s="161"/>
      <c r="C33" s="161"/>
      <c r="D33" s="155"/>
      <c r="E33" s="313"/>
      <c r="F33" s="161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74"/>
      <c r="R33" s="155"/>
      <c r="S33" s="155"/>
      <c r="T33" s="177"/>
      <c r="U33" s="182"/>
      <c r="V33" s="155"/>
      <c r="W33" s="155"/>
      <c r="X33" s="155"/>
      <c r="Y33" s="155"/>
      <c r="Z33" s="155"/>
      <c r="AA33" s="155"/>
      <c r="AB33" s="155"/>
      <c r="AC33" s="155"/>
      <c r="AD33" s="155"/>
      <c r="AE33" s="181"/>
    </row>
    <row r="34" spans="1:31" ht="409.6" customHeight="1" x14ac:dyDescent="0.35">
      <c r="A34" s="163"/>
      <c r="B34" s="161"/>
      <c r="C34" s="161"/>
      <c r="D34" s="155"/>
      <c r="E34" s="313"/>
      <c r="F34" s="165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75"/>
      <c r="R34" s="156"/>
      <c r="S34" s="156"/>
      <c r="T34" s="176"/>
      <c r="U34" s="180"/>
      <c r="V34" s="156"/>
      <c r="W34" s="156"/>
      <c r="X34" s="156"/>
      <c r="Y34" s="156"/>
      <c r="Z34" s="156"/>
      <c r="AA34" s="156"/>
      <c r="AB34" s="156"/>
      <c r="AC34" s="156"/>
      <c r="AD34" s="156"/>
      <c r="AE34" s="178"/>
    </row>
    <row r="35" spans="1:31" ht="409.6" customHeight="1" x14ac:dyDescent="0.35">
      <c r="A35" s="163"/>
      <c r="B35" s="161"/>
      <c r="C35" s="161"/>
      <c r="D35" s="155"/>
      <c r="E35" s="313"/>
      <c r="F35" s="149" t="s">
        <v>127</v>
      </c>
      <c r="G35" s="131" t="s">
        <v>179</v>
      </c>
      <c r="H35" s="131" t="s">
        <v>180</v>
      </c>
      <c r="I35" s="131" t="s">
        <v>157</v>
      </c>
      <c r="J35" s="131">
        <v>1</v>
      </c>
      <c r="K35" s="131">
        <v>1</v>
      </c>
      <c r="L35" s="131">
        <v>1</v>
      </c>
      <c r="M35" s="131">
        <v>3</v>
      </c>
      <c r="N35" s="131">
        <f t="shared" si="14"/>
        <v>6</v>
      </c>
      <c r="O35" s="131">
        <v>2</v>
      </c>
      <c r="P35" s="131">
        <f t="shared" si="15"/>
        <v>12</v>
      </c>
      <c r="Q35" s="131" t="str">
        <f t="shared" si="2"/>
        <v>Moderado</v>
      </c>
      <c r="R35" s="131"/>
      <c r="S35" s="131"/>
      <c r="T35" s="129" t="s">
        <v>230</v>
      </c>
      <c r="U35" s="179" t="s">
        <v>209</v>
      </c>
      <c r="V35" s="131" t="s">
        <v>212</v>
      </c>
      <c r="W35" s="131" t="s">
        <v>241</v>
      </c>
      <c r="X35" s="131">
        <v>1</v>
      </c>
      <c r="Y35" s="131">
        <v>1</v>
      </c>
      <c r="Z35" s="131">
        <v>1</v>
      </c>
      <c r="AA35" s="131">
        <v>3</v>
      </c>
      <c r="AB35" s="131">
        <f t="shared" si="12"/>
        <v>6</v>
      </c>
      <c r="AC35" s="131">
        <v>1</v>
      </c>
      <c r="AD35" s="131">
        <f t="shared" si="16"/>
        <v>6</v>
      </c>
      <c r="AE35" s="169" t="str">
        <f t="shared" si="5"/>
        <v>Tolerable</v>
      </c>
    </row>
    <row r="36" spans="1:31" ht="409.6" customHeight="1" x14ac:dyDescent="0.35">
      <c r="A36" s="163"/>
      <c r="B36" s="161"/>
      <c r="C36" s="161"/>
      <c r="D36" s="155"/>
      <c r="E36" s="313"/>
      <c r="F36" s="161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77"/>
      <c r="U36" s="182"/>
      <c r="V36" s="155"/>
      <c r="W36" s="155"/>
      <c r="X36" s="155"/>
      <c r="Y36" s="155"/>
      <c r="Z36" s="155"/>
      <c r="AA36" s="155"/>
      <c r="AB36" s="155"/>
      <c r="AC36" s="155"/>
      <c r="AD36" s="155"/>
      <c r="AE36" s="181"/>
    </row>
    <row r="37" spans="1:31" ht="149.5" customHeight="1" x14ac:dyDescent="0.35">
      <c r="A37" s="163"/>
      <c r="B37" s="161"/>
      <c r="C37" s="161"/>
      <c r="D37" s="155"/>
      <c r="E37" s="313"/>
      <c r="F37" s="165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76"/>
      <c r="U37" s="180"/>
      <c r="V37" s="156"/>
      <c r="W37" s="156"/>
      <c r="X37" s="156"/>
      <c r="Y37" s="156"/>
      <c r="Z37" s="156"/>
      <c r="AA37" s="156"/>
      <c r="AB37" s="156"/>
      <c r="AC37" s="156"/>
      <c r="AD37" s="156"/>
      <c r="AE37" s="178"/>
    </row>
    <row r="38" spans="1:31" ht="409.6" customHeight="1" x14ac:dyDescent="0.35">
      <c r="A38" s="163"/>
      <c r="B38" s="161"/>
      <c r="C38" s="161"/>
      <c r="D38" s="155"/>
      <c r="E38" s="313"/>
      <c r="F38" s="149" t="s">
        <v>127</v>
      </c>
      <c r="G38" s="131" t="s">
        <v>195</v>
      </c>
      <c r="H38" s="131" t="s">
        <v>196</v>
      </c>
      <c r="I38" s="131" t="s">
        <v>157</v>
      </c>
      <c r="J38" s="131">
        <v>1</v>
      </c>
      <c r="K38" s="131">
        <v>1</v>
      </c>
      <c r="L38" s="131">
        <v>1</v>
      </c>
      <c r="M38" s="131">
        <v>2</v>
      </c>
      <c r="N38" s="131">
        <f t="shared" si="14"/>
        <v>5</v>
      </c>
      <c r="O38" s="131">
        <v>2</v>
      </c>
      <c r="P38" s="131">
        <f>+N38*O38</f>
        <v>10</v>
      </c>
      <c r="Q38" s="131" t="str">
        <f t="shared" si="2"/>
        <v>Moderado</v>
      </c>
      <c r="R38" s="131"/>
      <c r="S38" s="131"/>
      <c r="T38" s="129" t="s">
        <v>214</v>
      </c>
      <c r="U38" s="179" t="s">
        <v>209</v>
      </c>
      <c r="V38" s="131" t="s">
        <v>212</v>
      </c>
      <c r="W38" s="131" t="s">
        <v>241</v>
      </c>
      <c r="X38" s="131">
        <v>1</v>
      </c>
      <c r="Y38" s="131">
        <v>1</v>
      </c>
      <c r="Z38" s="131">
        <v>1</v>
      </c>
      <c r="AA38" s="131">
        <v>2</v>
      </c>
      <c r="AB38" s="131">
        <f t="shared" si="12"/>
        <v>5</v>
      </c>
      <c r="AC38" s="131">
        <v>1</v>
      </c>
      <c r="AD38" s="131">
        <f t="shared" si="16"/>
        <v>5</v>
      </c>
      <c r="AE38" s="169" t="str">
        <f t="shared" si="5"/>
        <v>Tolerable</v>
      </c>
    </row>
    <row r="39" spans="1:31" ht="409.6" customHeight="1" x14ac:dyDescent="0.35">
      <c r="A39" s="163"/>
      <c r="B39" s="161"/>
      <c r="C39" s="161"/>
      <c r="D39" s="155"/>
      <c r="E39" s="313"/>
      <c r="F39" s="165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76"/>
      <c r="U39" s="180"/>
      <c r="V39" s="156"/>
      <c r="W39" s="156"/>
      <c r="X39" s="156"/>
      <c r="Y39" s="156"/>
      <c r="Z39" s="156"/>
      <c r="AA39" s="156"/>
      <c r="AB39" s="156"/>
      <c r="AC39" s="156"/>
      <c r="AD39" s="156"/>
      <c r="AE39" s="178"/>
    </row>
    <row r="40" spans="1:31" ht="409.6" customHeight="1" x14ac:dyDescent="0.35">
      <c r="A40" s="163"/>
      <c r="B40" s="161"/>
      <c r="C40" s="161"/>
      <c r="D40" s="155"/>
      <c r="E40" s="313"/>
      <c r="F40" s="149" t="s">
        <v>172</v>
      </c>
      <c r="G40" s="131" t="s">
        <v>181</v>
      </c>
      <c r="H40" s="131" t="s">
        <v>176</v>
      </c>
      <c r="I40" s="131" t="s">
        <v>157</v>
      </c>
      <c r="J40" s="131">
        <v>1</v>
      </c>
      <c r="K40" s="131">
        <v>1</v>
      </c>
      <c r="L40" s="131">
        <v>1</v>
      </c>
      <c r="M40" s="131">
        <v>2</v>
      </c>
      <c r="N40" s="131">
        <f t="shared" si="14"/>
        <v>5</v>
      </c>
      <c r="O40" s="131">
        <v>2</v>
      </c>
      <c r="P40" s="131">
        <f t="shared" ref="P40:P42" si="17">+N40*O40</f>
        <v>10</v>
      </c>
      <c r="Q40" s="131" t="str">
        <f t="shared" si="2"/>
        <v>Moderado</v>
      </c>
      <c r="R40" s="131"/>
      <c r="S40" s="131"/>
      <c r="T40" s="129"/>
      <c r="U40" s="129" t="s">
        <v>211</v>
      </c>
      <c r="V40" s="131"/>
      <c r="W40" s="131" t="s">
        <v>241</v>
      </c>
      <c r="X40" s="131">
        <v>1</v>
      </c>
      <c r="Y40" s="131">
        <v>1</v>
      </c>
      <c r="Z40" s="131">
        <v>1</v>
      </c>
      <c r="AA40" s="131">
        <v>2</v>
      </c>
      <c r="AB40" s="131">
        <f t="shared" si="12"/>
        <v>5</v>
      </c>
      <c r="AC40" s="131">
        <v>1</v>
      </c>
      <c r="AD40" s="131">
        <f t="shared" si="16"/>
        <v>5</v>
      </c>
      <c r="AE40" s="169" t="str">
        <f t="shared" si="5"/>
        <v>Tolerable</v>
      </c>
    </row>
    <row r="41" spans="1:31" ht="309.64999999999998" customHeight="1" x14ac:dyDescent="0.35">
      <c r="A41" s="163"/>
      <c r="B41" s="161"/>
      <c r="C41" s="161"/>
      <c r="D41" s="155"/>
      <c r="E41" s="313"/>
      <c r="F41" s="165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76"/>
      <c r="U41" s="176"/>
      <c r="V41" s="156"/>
      <c r="W41" s="156"/>
      <c r="X41" s="156"/>
      <c r="Y41" s="156"/>
      <c r="Z41" s="156"/>
      <c r="AA41" s="156"/>
      <c r="AB41" s="156"/>
      <c r="AC41" s="156"/>
      <c r="AD41" s="156"/>
      <c r="AE41" s="178"/>
    </row>
    <row r="42" spans="1:31" ht="409.6" customHeight="1" x14ac:dyDescent="0.35">
      <c r="A42" s="163"/>
      <c r="B42" s="161"/>
      <c r="C42" s="165"/>
      <c r="D42" s="156"/>
      <c r="E42" s="313"/>
      <c r="F42" s="54" t="s">
        <v>172</v>
      </c>
      <c r="G42" s="55" t="s">
        <v>182</v>
      </c>
      <c r="H42" s="55" t="s">
        <v>176</v>
      </c>
      <c r="I42" s="55" t="s">
        <v>157</v>
      </c>
      <c r="J42" s="55">
        <v>1</v>
      </c>
      <c r="K42" s="55">
        <v>1</v>
      </c>
      <c r="L42" s="55">
        <v>1</v>
      </c>
      <c r="M42" s="55">
        <v>2</v>
      </c>
      <c r="N42" s="55">
        <f t="shared" si="14"/>
        <v>5</v>
      </c>
      <c r="O42" s="55">
        <v>2</v>
      </c>
      <c r="P42" s="55">
        <f t="shared" si="17"/>
        <v>10</v>
      </c>
      <c r="Q42" s="55" t="str">
        <f t="shared" si="2"/>
        <v>Moderado</v>
      </c>
      <c r="R42" s="55"/>
      <c r="S42" s="55"/>
      <c r="T42" s="57"/>
      <c r="U42" s="57" t="s">
        <v>211</v>
      </c>
      <c r="V42" s="56"/>
      <c r="W42" s="55" t="s">
        <v>241</v>
      </c>
      <c r="X42" s="55">
        <v>1</v>
      </c>
      <c r="Y42" s="55">
        <v>1</v>
      </c>
      <c r="Z42" s="55">
        <v>1</v>
      </c>
      <c r="AA42" s="55">
        <v>2</v>
      </c>
      <c r="AB42" s="55">
        <f t="shared" si="12"/>
        <v>5</v>
      </c>
      <c r="AC42" s="55">
        <v>1</v>
      </c>
      <c r="AD42" s="55">
        <f t="shared" si="16"/>
        <v>5</v>
      </c>
      <c r="AE42" s="58" t="str">
        <f t="shared" si="5"/>
        <v>Tolerable</v>
      </c>
    </row>
    <row r="43" spans="1:31" ht="409.6" customHeight="1" x14ac:dyDescent="0.35">
      <c r="A43" s="163"/>
      <c r="B43" s="161"/>
      <c r="C43" s="167" t="s">
        <v>190</v>
      </c>
      <c r="D43" s="310" t="s">
        <v>65</v>
      </c>
      <c r="E43" s="167" t="s">
        <v>141</v>
      </c>
      <c r="F43" s="311" t="s">
        <v>131</v>
      </c>
      <c r="G43" s="310" t="s">
        <v>139</v>
      </c>
      <c r="H43" s="55" t="s">
        <v>142</v>
      </c>
      <c r="I43" s="55" t="s">
        <v>157</v>
      </c>
      <c r="J43" s="55">
        <v>1</v>
      </c>
      <c r="K43" s="55">
        <v>2</v>
      </c>
      <c r="L43" s="55">
        <v>2</v>
      </c>
      <c r="M43" s="55">
        <v>2</v>
      </c>
      <c r="N43" s="55">
        <f t="shared" ref="N43:N47" si="18">SUM(J43:M43)</f>
        <v>7</v>
      </c>
      <c r="O43" s="55">
        <v>1</v>
      </c>
      <c r="P43" s="55">
        <f t="shared" ref="P43:P47" si="19">+N43*O43</f>
        <v>7</v>
      </c>
      <c r="Q43" s="55" t="str">
        <f t="shared" ref="Q43:Q49" si="20">IF(P43="","",IF(P43&lt;=4,"Trivial",IF(AND(P43&gt;=5, P43&lt;=8),"Tolerable",IF(AND(P43&gt;=9,P43&lt;=16),"Moderado",IF(AND(P43&gt;=17,P43&lt;=24),"Importante","Intolerable")))))</f>
        <v>Tolerable</v>
      </c>
      <c r="R43" s="55"/>
      <c r="S43" s="55"/>
      <c r="T43" s="57"/>
      <c r="U43" s="269" t="s">
        <v>232</v>
      </c>
      <c r="V43" s="56" t="s">
        <v>233</v>
      </c>
      <c r="W43" s="55" t="s">
        <v>241</v>
      </c>
      <c r="X43" s="55">
        <v>1</v>
      </c>
      <c r="Y43" s="55">
        <v>1</v>
      </c>
      <c r="Z43" s="55">
        <v>1</v>
      </c>
      <c r="AA43" s="55">
        <v>1</v>
      </c>
      <c r="AB43" s="55">
        <f t="shared" ref="AB43:AB47" si="21">SUM(X43:AA43)</f>
        <v>4</v>
      </c>
      <c r="AC43" s="55">
        <v>1</v>
      </c>
      <c r="AD43" s="55">
        <f t="shared" ref="AD43:AD47" si="22">+AB43*AC43</f>
        <v>4</v>
      </c>
      <c r="AE43" s="58" t="str">
        <f t="shared" ref="AE43:AE49" si="23">IF(AD43="","",IF(AD43&lt;=4,"Trivial",IF(AND(AD43&gt;=5, AD43&lt;=8),"Tolerable",IF(AND(AD43&gt;=9,AD43&lt;=16),"Moderado",IF(AND(AD43&gt;=17,AD43&lt;=24),"Importante","Intolerable")))))</f>
        <v>Trivial</v>
      </c>
    </row>
    <row r="44" spans="1:31" ht="409.6" customHeight="1" x14ac:dyDescent="0.35">
      <c r="A44" s="163"/>
      <c r="B44" s="161"/>
      <c r="C44" s="167"/>
      <c r="D44" s="310"/>
      <c r="E44" s="167"/>
      <c r="F44" s="311"/>
      <c r="G44" s="310"/>
      <c r="H44" s="55" t="s">
        <v>132</v>
      </c>
      <c r="I44" s="55" t="s">
        <v>157</v>
      </c>
      <c r="J44" s="55">
        <v>1</v>
      </c>
      <c r="K44" s="55">
        <v>2</v>
      </c>
      <c r="L44" s="55">
        <v>2</v>
      </c>
      <c r="M44" s="55">
        <v>1</v>
      </c>
      <c r="N44" s="55">
        <f t="shared" si="18"/>
        <v>6</v>
      </c>
      <c r="O44" s="55">
        <v>3</v>
      </c>
      <c r="P44" s="55">
        <f t="shared" si="19"/>
        <v>18</v>
      </c>
      <c r="Q44" s="59" t="str">
        <f t="shared" si="20"/>
        <v>Importante</v>
      </c>
      <c r="R44" s="55"/>
      <c r="S44" s="55"/>
      <c r="T44" s="57"/>
      <c r="U44" s="269"/>
      <c r="V44" s="57"/>
      <c r="W44" s="55" t="s">
        <v>241</v>
      </c>
      <c r="X44" s="55">
        <v>1</v>
      </c>
      <c r="Y44" s="55">
        <v>1</v>
      </c>
      <c r="Z44" s="55">
        <v>1</v>
      </c>
      <c r="AA44" s="55">
        <v>1</v>
      </c>
      <c r="AB44" s="55">
        <f t="shared" si="21"/>
        <v>4</v>
      </c>
      <c r="AC44" s="55">
        <v>2</v>
      </c>
      <c r="AD44" s="55">
        <f t="shared" si="22"/>
        <v>8</v>
      </c>
      <c r="AE44" s="60" t="str">
        <f t="shared" si="23"/>
        <v>Tolerable</v>
      </c>
    </row>
    <row r="45" spans="1:31" ht="409.6" customHeight="1" x14ac:dyDescent="0.35">
      <c r="A45" s="163"/>
      <c r="B45" s="161"/>
      <c r="C45" s="167"/>
      <c r="D45" s="131" t="s">
        <v>65</v>
      </c>
      <c r="E45" s="167"/>
      <c r="F45" s="157" t="s">
        <v>131</v>
      </c>
      <c r="G45" s="131" t="s">
        <v>133</v>
      </c>
      <c r="H45" s="131" t="s">
        <v>138</v>
      </c>
      <c r="I45" s="131" t="s">
        <v>157</v>
      </c>
      <c r="J45" s="131">
        <v>1</v>
      </c>
      <c r="K45" s="131">
        <v>2</v>
      </c>
      <c r="L45" s="131">
        <v>2</v>
      </c>
      <c r="M45" s="131">
        <v>1</v>
      </c>
      <c r="N45" s="131">
        <f t="shared" si="18"/>
        <v>6</v>
      </c>
      <c r="O45" s="131">
        <v>3</v>
      </c>
      <c r="P45" s="131">
        <f t="shared" si="19"/>
        <v>18</v>
      </c>
      <c r="Q45" s="142" t="str">
        <f t="shared" si="20"/>
        <v>Importante</v>
      </c>
      <c r="R45" s="131"/>
      <c r="S45" s="131"/>
      <c r="T45" s="129"/>
      <c r="U45" s="129" t="s">
        <v>234</v>
      </c>
      <c r="V45" s="131"/>
      <c r="W45" s="131" t="s">
        <v>241</v>
      </c>
      <c r="X45" s="131">
        <v>1</v>
      </c>
      <c r="Y45" s="131">
        <v>1</v>
      </c>
      <c r="Z45" s="131">
        <v>1</v>
      </c>
      <c r="AA45" s="131">
        <v>1</v>
      </c>
      <c r="AB45" s="131">
        <f t="shared" si="21"/>
        <v>4</v>
      </c>
      <c r="AC45" s="131">
        <v>2</v>
      </c>
      <c r="AD45" s="131">
        <f t="shared" si="22"/>
        <v>8</v>
      </c>
      <c r="AE45" s="171" t="str">
        <f t="shared" si="23"/>
        <v>Tolerable</v>
      </c>
    </row>
    <row r="46" spans="1:31" ht="314.5" customHeight="1" x14ac:dyDescent="0.35">
      <c r="A46" s="163"/>
      <c r="B46" s="161"/>
      <c r="C46" s="167"/>
      <c r="D46" s="156"/>
      <c r="E46" s="167"/>
      <c r="F46" s="159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75"/>
      <c r="R46" s="156"/>
      <c r="S46" s="156"/>
      <c r="T46" s="176"/>
      <c r="U46" s="176"/>
      <c r="V46" s="156"/>
      <c r="W46" s="156"/>
      <c r="X46" s="156"/>
      <c r="Y46" s="156"/>
      <c r="Z46" s="156"/>
      <c r="AA46" s="156"/>
      <c r="AB46" s="156"/>
      <c r="AC46" s="156"/>
      <c r="AD46" s="156"/>
      <c r="AE46" s="173"/>
    </row>
    <row r="47" spans="1:31" ht="409.6" customHeight="1" x14ac:dyDescent="0.35">
      <c r="A47" s="163"/>
      <c r="B47" s="161"/>
      <c r="C47" s="167"/>
      <c r="D47" s="131" t="s">
        <v>65</v>
      </c>
      <c r="E47" s="167"/>
      <c r="F47" s="157" t="s">
        <v>131</v>
      </c>
      <c r="G47" s="131" t="s">
        <v>134</v>
      </c>
      <c r="H47" s="131" t="s">
        <v>135</v>
      </c>
      <c r="I47" s="131" t="s">
        <v>157</v>
      </c>
      <c r="J47" s="131">
        <v>1</v>
      </c>
      <c r="K47" s="131">
        <v>2</v>
      </c>
      <c r="L47" s="131">
        <v>2</v>
      </c>
      <c r="M47" s="131">
        <v>1</v>
      </c>
      <c r="N47" s="131">
        <f t="shared" si="18"/>
        <v>6</v>
      </c>
      <c r="O47" s="131">
        <v>3</v>
      </c>
      <c r="P47" s="131">
        <f t="shared" si="19"/>
        <v>18</v>
      </c>
      <c r="Q47" s="142" t="str">
        <f t="shared" si="20"/>
        <v>Importante</v>
      </c>
      <c r="R47" s="131"/>
      <c r="S47" s="131"/>
      <c r="T47" s="129"/>
      <c r="U47" s="129" t="s">
        <v>235</v>
      </c>
      <c r="V47" s="131"/>
      <c r="W47" s="131" t="s">
        <v>241</v>
      </c>
      <c r="X47" s="131">
        <v>1</v>
      </c>
      <c r="Y47" s="131">
        <v>1</v>
      </c>
      <c r="Z47" s="131">
        <v>1</v>
      </c>
      <c r="AA47" s="131">
        <v>1</v>
      </c>
      <c r="AB47" s="131">
        <f t="shared" si="21"/>
        <v>4</v>
      </c>
      <c r="AC47" s="131">
        <v>2</v>
      </c>
      <c r="AD47" s="131">
        <f t="shared" si="22"/>
        <v>8</v>
      </c>
      <c r="AE47" s="171" t="str">
        <f t="shared" si="23"/>
        <v>Tolerable</v>
      </c>
    </row>
    <row r="48" spans="1:31" ht="309.64999999999998" customHeight="1" x14ac:dyDescent="0.35">
      <c r="A48" s="163"/>
      <c r="B48" s="161"/>
      <c r="C48" s="149"/>
      <c r="D48" s="156"/>
      <c r="E48" s="149"/>
      <c r="F48" s="159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75"/>
      <c r="R48" s="156"/>
      <c r="S48" s="156"/>
      <c r="T48" s="176"/>
      <c r="U48" s="176"/>
      <c r="V48" s="156"/>
      <c r="W48" s="156"/>
      <c r="X48" s="156"/>
      <c r="Y48" s="156"/>
      <c r="Z48" s="156"/>
      <c r="AA48" s="156"/>
      <c r="AB48" s="156"/>
      <c r="AC48" s="156"/>
      <c r="AD48" s="156"/>
      <c r="AE48" s="173"/>
    </row>
    <row r="49" spans="1:32" ht="409.6" customHeight="1" x14ac:dyDescent="0.35">
      <c r="A49" s="163"/>
      <c r="B49" s="161"/>
      <c r="C49" s="149"/>
      <c r="D49" s="131"/>
      <c r="E49" s="149"/>
      <c r="F49" s="157" t="s">
        <v>187</v>
      </c>
      <c r="G49" s="131" t="s">
        <v>188</v>
      </c>
      <c r="H49" s="131" t="s">
        <v>189</v>
      </c>
      <c r="I49" s="131" t="s">
        <v>238</v>
      </c>
      <c r="J49" s="131">
        <v>1</v>
      </c>
      <c r="K49" s="131">
        <v>2</v>
      </c>
      <c r="L49" s="131">
        <v>1</v>
      </c>
      <c r="M49" s="131">
        <v>2</v>
      </c>
      <c r="N49" s="131">
        <f>SUM(J49:M49)</f>
        <v>6</v>
      </c>
      <c r="O49" s="131">
        <v>3</v>
      </c>
      <c r="P49" s="131">
        <f>N49*O49</f>
        <v>18</v>
      </c>
      <c r="Q49" s="142" t="str">
        <f t="shared" si="20"/>
        <v>Importante</v>
      </c>
      <c r="R49" s="131"/>
      <c r="S49" s="131"/>
      <c r="T49" s="129" t="s">
        <v>236</v>
      </c>
      <c r="U49" s="129" t="s">
        <v>239</v>
      </c>
      <c r="V49" s="131" t="s">
        <v>237</v>
      </c>
      <c r="W49" s="131" t="s">
        <v>241</v>
      </c>
      <c r="X49" s="131">
        <v>1</v>
      </c>
      <c r="Y49" s="131">
        <v>1</v>
      </c>
      <c r="Z49" s="131">
        <v>1</v>
      </c>
      <c r="AA49" s="131">
        <v>1</v>
      </c>
      <c r="AB49" s="131">
        <f>SUM(X49:AA49)</f>
        <v>4</v>
      </c>
      <c r="AC49" s="131">
        <v>3</v>
      </c>
      <c r="AD49" s="131">
        <f>IFERROR((AB49*AC49),"")</f>
        <v>12</v>
      </c>
      <c r="AE49" s="171" t="str">
        <f t="shared" si="23"/>
        <v>Moderado</v>
      </c>
    </row>
    <row r="50" spans="1:32" ht="409.6" customHeight="1" x14ac:dyDescent="0.35">
      <c r="A50" s="163"/>
      <c r="B50" s="161"/>
      <c r="C50" s="149"/>
      <c r="D50" s="155"/>
      <c r="E50" s="149"/>
      <c r="F50" s="158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74"/>
      <c r="R50" s="155"/>
      <c r="S50" s="155"/>
      <c r="T50" s="177"/>
      <c r="U50" s="177"/>
      <c r="V50" s="155"/>
      <c r="W50" s="155"/>
      <c r="X50" s="155"/>
      <c r="Y50" s="155"/>
      <c r="Z50" s="155"/>
      <c r="AA50" s="155"/>
      <c r="AB50" s="155"/>
      <c r="AC50" s="155"/>
      <c r="AD50" s="155"/>
      <c r="AE50" s="172"/>
    </row>
    <row r="51" spans="1:32" ht="409.6" customHeight="1" x14ac:dyDescent="0.35">
      <c r="A51" s="163"/>
      <c r="B51" s="161"/>
      <c r="C51" s="149"/>
      <c r="D51" s="155"/>
      <c r="E51" s="149"/>
      <c r="F51" s="158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74"/>
      <c r="R51" s="155"/>
      <c r="S51" s="155"/>
      <c r="T51" s="177"/>
      <c r="U51" s="177"/>
      <c r="V51" s="155"/>
      <c r="W51" s="155"/>
      <c r="X51" s="155"/>
      <c r="Y51" s="155"/>
      <c r="Z51" s="155"/>
      <c r="AA51" s="155"/>
      <c r="AB51" s="155"/>
      <c r="AC51" s="155"/>
      <c r="AD51" s="155"/>
      <c r="AE51" s="172"/>
    </row>
    <row r="52" spans="1:32" ht="409.6" customHeight="1" x14ac:dyDescent="0.35">
      <c r="A52" s="163"/>
      <c r="B52" s="161"/>
      <c r="C52" s="149"/>
      <c r="D52" s="156"/>
      <c r="E52" s="149"/>
      <c r="F52" s="159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75"/>
      <c r="R52" s="156"/>
      <c r="S52" s="156"/>
      <c r="T52" s="176"/>
      <c r="U52" s="176"/>
      <c r="V52" s="156"/>
      <c r="W52" s="156"/>
      <c r="X52" s="156"/>
      <c r="Y52" s="156"/>
      <c r="Z52" s="156"/>
      <c r="AA52" s="156"/>
      <c r="AB52" s="156"/>
      <c r="AC52" s="156"/>
      <c r="AD52" s="156"/>
      <c r="AE52" s="173"/>
    </row>
    <row r="53" spans="1:32" ht="409.6" customHeight="1" x14ac:dyDescent="0.35">
      <c r="A53" s="163"/>
      <c r="B53" s="161"/>
      <c r="C53" s="149"/>
      <c r="D53" s="131" t="s">
        <v>65</v>
      </c>
      <c r="E53" s="149"/>
      <c r="F53" s="149" t="s">
        <v>136</v>
      </c>
      <c r="G53" s="131" t="s">
        <v>130</v>
      </c>
      <c r="H53" s="131" t="s">
        <v>137</v>
      </c>
      <c r="I53" s="131" t="s">
        <v>157</v>
      </c>
      <c r="J53" s="131">
        <v>1</v>
      </c>
      <c r="K53" s="131">
        <v>2</v>
      </c>
      <c r="L53" s="131">
        <v>2</v>
      </c>
      <c r="M53" s="131">
        <v>1</v>
      </c>
      <c r="N53" s="131">
        <v>5</v>
      </c>
      <c r="O53" s="131">
        <v>3</v>
      </c>
      <c r="P53" s="131">
        <v>24</v>
      </c>
      <c r="Q53" s="142" t="str">
        <f>IF(P53="","",IF(P53&lt;=4,"Trivial",IF(AND(P53&gt;=5, P53&lt;=8),"Tolerable",IF(AND(P53&gt;=9,P53&lt;=16),"Moderado",IF(AND(P53&gt;=17,P53&lt;=24),"Importante","Intolerable")))))</f>
        <v>Importante</v>
      </c>
      <c r="R53" s="131"/>
      <c r="S53" s="131"/>
      <c r="T53" s="129"/>
      <c r="U53" s="129" t="s">
        <v>235</v>
      </c>
      <c r="V53" s="131"/>
      <c r="W53" s="131" t="s">
        <v>241</v>
      </c>
      <c r="X53" s="131">
        <v>1</v>
      </c>
      <c r="Y53" s="131">
        <v>1</v>
      </c>
      <c r="Z53" s="131">
        <v>1</v>
      </c>
      <c r="AA53" s="131">
        <v>1</v>
      </c>
      <c r="AB53" s="131">
        <v>1</v>
      </c>
      <c r="AC53" s="131">
        <v>2</v>
      </c>
      <c r="AD53" s="131">
        <v>13</v>
      </c>
      <c r="AE53" s="169" t="str">
        <f>IF(AD53="","",IF(AD53&lt;=4,"Trivial",IF(AND(AD53&gt;=5, AD53&lt;=8),"Tolerable",IF(AND(AD53&gt;=9,AD53&lt;=16),"Moderado",IF(AND(AD53&gt;=17,AD53&lt;=24),"Importante","Intolerable")))))</f>
        <v>Moderado</v>
      </c>
    </row>
    <row r="54" spans="1:32" ht="409.6" customHeight="1" thickBot="1" x14ac:dyDescent="0.4">
      <c r="A54" s="164"/>
      <c r="B54" s="150"/>
      <c r="C54" s="168"/>
      <c r="D54" s="132"/>
      <c r="E54" s="168"/>
      <c r="F54" s="150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43"/>
      <c r="R54" s="132"/>
      <c r="S54" s="132"/>
      <c r="T54" s="130"/>
      <c r="U54" s="130"/>
      <c r="V54" s="132"/>
      <c r="W54" s="132"/>
      <c r="X54" s="132"/>
      <c r="Y54" s="132"/>
      <c r="Z54" s="132"/>
      <c r="AA54" s="132"/>
      <c r="AB54" s="132"/>
      <c r="AC54" s="132"/>
      <c r="AD54" s="132"/>
      <c r="AE54" s="170"/>
    </row>
    <row r="55" spans="1:32" ht="75" x14ac:dyDescent="0.35">
      <c r="A55" s="151" t="s">
        <v>249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8"/>
      <c r="W55" s="18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ht="75" x14ac:dyDescent="0.7">
      <c r="A56" s="153" t="s">
        <v>148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77"/>
      <c r="P56" s="77"/>
      <c r="Q56" s="77"/>
      <c r="R56" s="77"/>
      <c r="S56" s="17"/>
      <c r="T56" s="17"/>
      <c r="U56" s="18"/>
      <c r="V56" s="18"/>
      <c r="W56" s="18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ht="300.75" customHeight="1" x14ac:dyDescent="0.35">
      <c r="A57" s="154" t="s">
        <v>247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ht="42" customHeight="1" thickBot="1" x14ac:dyDescent="0.4">
      <c r="A58" s="20"/>
      <c r="B58" s="21"/>
      <c r="C58" s="21"/>
      <c r="D58" s="17"/>
      <c r="E58" s="19"/>
      <c r="F58" s="19"/>
      <c r="G58" s="18"/>
      <c r="H58" s="18"/>
      <c r="I58" s="18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8"/>
      <c r="U58" s="18"/>
      <c r="V58" s="18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2" ht="69.650000000000006" customHeight="1" x14ac:dyDescent="1.3">
      <c r="A59" s="217" t="s">
        <v>83</v>
      </c>
      <c r="B59" s="244" t="s">
        <v>66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6"/>
      <c r="N59" s="62"/>
      <c r="O59" s="133" t="s">
        <v>83</v>
      </c>
      <c r="P59" s="133"/>
      <c r="Q59" s="133" t="s">
        <v>103</v>
      </c>
      <c r="R59" s="133" t="s">
        <v>60</v>
      </c>
      <c r="S59" s="133"/>
      <c r="T59" s="63"/>
      <c r="U59" s="63"/>
      <c r="V59" s="63"/>
      <c r="W59" s="135" t="s">
        <v>60</v>
      </c>
      <c r="X59" s="136"/>
      <c r="Y59" s="136"/>
      <c r="Z59" s="136"/>
      <c r="AA59" s="136"/>
      <c r="AB59" s="136"/>
      <c r="AC59" s="136"/>
      <c r="AD59" s="136"/>
      <c r="AE59" s="137"/>
    </row>
    <row r="60" spans="1:32" ht="214.5" customHeight="1" thickBot="1" x14ac:dyDescent="1.35">
      <c r="A60" s="218"/>
      <c r="B60" s="64" t="s">
        <v>84</v>
      </c>
      <c r="C60" s="238" t="s">
        <v>85</v>
      </c>
      <c r="D60" s="239"/>
      <c r="E60" s="240"/>
      <c r="F60" s="238" t="s">
        <v>86</v>
      </c>
      <c r="G60" s="239"/>
      <c r="H60" s="240"/>
      <c r="I60" s="220" t="s">
        <v>87</v>
      </c>
      <c r="J60" s="221"/>
      <c r="K60" s="221"/>
      <c r="L60" s="221"/>
      <c r="M60" s="222"/>
      <c r="N60" s="62"/>
      <c r="O60" s="133"/>
      <c r="P60" s="133"/>
      <c r="Q60" s="133"/>
      <c r="R60" s="133"/>
      <c r="S60" s="133"/>
      <c r="T60" s="65"/>
      <c r="U60" s="63"/>
      <c r="V60" s="63"/>
      <c r="W60" s="138" t="s">
        <v>113</v>
      </c>
      <c r="X60" s="139"/>
      <c r="Y60" s="139"/>
      <c r="Z60" s="241" t="s">
        <v>114</v>
      </c>
      <c r="AA60" s="242"/>
      <c r="AB60" s="242"/>
      <c r="AC60" s="243"/>
      <c r="AD60" s="139" t="s">
        <v>115</v>
      </c>
      <c r="AE60" s="145"/>
    </row>
    <row r="61" spans="1:32" ht="149.5" customHeight="1" x14ac:dyDescent="0.35">
      <c r="A61" s="247">
        <v>1</v>
      </c>
      <c r="B61" s="219" t="s">
        <v>88</v>
      </c>
      <c r="C61" s="229" t="s">
        <v>89</v>
      </c>
      <c r="D61" s="230"/>
      <c r="E61" s="231"/>
      <c r="F61" s="229" t="s">
        <v>90</v>
      </c>
      <c r="G61" s="230"/>
      <c r="H61" s="231"/>
      <c r="I61" s="235" t="s">
        <v>91</v>
      </c>
      <c r="J61" s="236"/>
      <c r="K61" s="236"/>
      <c r="L61" s="236"/>
      <c r="M61" s="237"/>
      <c r="N61" s="66"/>
      <c r="O61" s="140">
        <v>1</v>
      </c>
      <c r="P61" s="140"/>
      <c r="Q61" s="75" t="s">
        <v>104</v>
      </c>
      <c r="R61" s="144" t="s">
        <v>105</v>
      </c>
      <c r="S61" s="144"/>
      <c r="T61" s="66"/>
      <c r="U61" s="258" t="s">
        <v>66</v>
      </c>
      <c r="V61" s="261" t="s">
        <v>116</v>
      </c>
      <c r="W61" s="262" t="s">
        <v>117</v>
      </c>
      <c r="X61" s="262"/>
      <c r="Y61" s="262"/>
      <c r="Z61" s="264" t="s">
        <v>150</v>
      </c>
      <c r="AA61" s="264"/>
      <c r="AB61" s="264"/>
      <c r="AC61" s="264"/>
      <c r="AD61" s="146" t="s">
        <v>149</v>
      </c>
      <c r="AE61" s="147"/>
    </row>
    <row r="62" spans="1:32" ht="232" customHeight="1" x14ac:dyDescent="0.35">
      <c r="A62" s="247"/>
      <c r="B62" s="219"/>
      <c r="C62" s="232"/>
      <c r="D62" s="233"/>
      <c r="E62" s="234"/>
      <c r="F62" s="232"/>
      <c r="G62" s="233"/>
      <c r="H62" s="234"/>
      <c r="I62" s="235" t="s">
        <v>92</v>
      </c>
      <c r="J62" s="236"/>
      <c r="K62" s="236"/>
      <c r="L62" s="236"/>
      <c r="M62" s="237"/>
      <c r="N62" s="66"/>
      <c r="O62" s="140"/>
      <c r="P62" s="140"/>
      <c r="Q62" s="75"/>
      <c r="R62" s="144" t="s">
        <v>106</v>
      </c>
      <c r="S62" s="144"/>
      <c r="T62" s="66"/>
      <c r="U62" s="259"/>
      <c r="V62" s="140"/>
      <c r="W62" s="263"/>
      <c r="X62" s="263"/>
      <c r="Y62" s="263"/>
      <c r="Z62" s="141"/>
      <c r="AA62" s="141"/>
      <c r="AB62" s="141"/>
      <c r="AC62" s="141"/>
      <c r="AD62" s="133"/>
      <c r="AE62" s="148"/>
    </row>
    <row r="63" spans="1:32" ht="132" customHeight="1" x14ac:dyDescent="0.35">
      <c r="A63" s="247">
        <v>2</v>
      </c>
      <c r="B63" s="219" t="s">
        <v>93</v>
      </c>
      <c r="C63" s="229" t="s">
        <v>94</v>
      </c>
      <c r="D63" s="230"/>
      <c r="E63" s="231"/>
      <c r="F63" s="229" t="s">
        <v>95</v>
      </c>
      <c r="G63" s="230"/>
      <c r="H63" s="231"/>
      <c r="I63" s="235" t="s">
        <v>96</v>
      </c>
      <c r="J63" s="236"/>
      <c r="K63" s="236"/>
      <c r="L63" s="236"/>
      <c r="M63" s="237"/>
      <c r="N63" s="66"/>
      <c r="O63" s="140">
        <v>2</v>
      </c>
      <c r="P63" s="140"/>
      <c r="Q63" s="75" t="s">
        <v>107</v>
      </c>
      <c r="R63" s="144" t="s">
        <v>108</v>
      </c>
      <c r="S63" s="144"/>
      <c r="T63" s="66"/>
      <c r="U63" s="259"/>
      <c r="V63" s="140" t="s">
        <v>118</v>
      </c>
      <c r="W63" s="141" t="s">
        <v>153</v>
      </c>
      <c r="X63" s="141"/>
      <c r="Y63" s="141"/>
      <c r="Z63" s="133" t="s">
        <v>152</v>
      </c>
      <c r="AA63" s="133"/>
      <c r="AB63" s="133"/>
      <c r="AC63" s="133"/>
      <c r="AD63" s="227" t="s">
        <v>151</v>
      </c>
      <c r="AE63" s="228"/>
    </row>
    <row r="64" spans="1:32" ht="149.5" customHeight="1" x14ac:dyDescent="0.35">
      <c r="A64" s="247"/>
      <c r="B64" s="219"/>
      <c r="C64" s="232"/>
      <c r="D64" s="233"/>
      <c r="E64" s="234"/>
      <c r="F64" s="232"/>
      <c r="G64" s="233"/>
      <c r="H64" s="234"/>
      <c r="I64" s="235" t="s">
        <v>97</v>
      </c>
      <c r="J64" s="236"/>
      <c r="K64" s="236"/>
      <c r="L64" s="236"/>
      <c r="M64" s="237"/>
      <c r="N64" s="66"/>
      <c r="O64" s="140"/>
      <c r="P64" s="140"/>
      <c r="Q64" s="75"/>
      <c r="R64" s="144" t="s">
        <v>109</v>
      </c>
      <c r="S64" s="144"/>
      <c r="T64" s="66"/>
      <c r="U64" s="259"/>
      <c r="V64" s="140"/>
      <c r="W64" s="141"/>
      <c r="X64" s="141"/>
      <c r="Y64" s="141"/>
      <c r="Z64" s="133"/>
      <c r="AA64" s="133"/>
      <c r="AB64" s="133"/>
      <c r="AC64" s="133"/>
      <c r="AD64" s="227"/>
      <c r="AE64" s="228"/>
    </row>
    <row r="65" spans="1:31" ht="242.15" customHeight="1" x14ac:dyDescent="0.35">
      <c r="A65" s="247">
        <v>3</v>
      </c>
      <c r="B65" s="252" t="s">
        <v>98</v>
      </c>
      <c r="C65" s="229" t="s">
        <v>99</v>
      </c>
      <c r="D65" s="230"/>
      <c r="E65" s="231"/>
      <c r="F65" s="229" t="s">
        <v>100</v>
      </c>
      <c r="G65" s="230"/>
      <c r="H65" s="231"/>
      <c r="I65" s="235" t="s">
        <v>101</v>
      </c>
      <c r="J65" s="236"/>
      <c r="K65" s="236"/>
      <c r="L65" s="236"/>
      <c r="M65" s="237"/>
      <c r="N65" s="66"/>
      <c r="O65" s="140">
        <v>3</v>
      </c>
      <c r="P65" s="140"/>
      <c r="Q65" s="75" t="s">
        <v>110</v>
      </c>
      <c r="R65" s="144" t="s">
        <v>111</v>
      </c>
      <c r="S65" s="144"/>
      <c r="T65" s="66"/>
      <c r="U65" s="259"/>
      <c r="V65" s="140" t="s">
        <v>119</v>
      </c>
      <c r="W65" s="133" t="s">
        <v>152</v>
      </c>
      <c r="X65" s="133"/>
      <c r="Y65" s="133"/>
      <c r="Z65" s="227" t="s">
        <v>155</v>
      </c>
      <c r="AA65" s="227"/>
      <c r="AB65" s="227"/>
      <c r="AC65" s="227"/>
      <c r="AD65" s="223" t="s">
        <v>154</v>
      </c>
      <c r="AE65" s="224"/>
    </row>
    <row r="66" spans="1:31" ht="172" customHeight="1" thickBot="1" x14ac:dyDescent="0.4">
      <c r="A66" s="251"/>
      <c r="B66" s="253"/>
      <c r="C66" s="254"/>
      <c r="D66" s="255"/>
      <c r="E66" s="256"/>
      <c r="F66" s="254"/>
      <c r="G66" s="255"/>
      <c r="H66" s="256"/>
      <c r="I66" s="265" t="s">
        <v>102</v>
      </c>
      <c r="J66" s="266"/>
      <c r="K66" s="266"/>
      <c r="L66" s="266"/>
      <c r="M66" s="267"/>
      <c r="N66" s="66"/>
      <c r="O66" s="140"/>
      <c r="P66" s="140"/>
      <c r="Q66" s="75"/>
      <c r="R66" s="144" t="s">
        <v>112</v>
      </c>
      <c r="S66" s="144"/>
      <c r="T66" s="66"/>
      <c r="U66" s="260"/>
      <c r="V66" s="268"/>
      <c r="W66" s="134"/>
      <c r="X66" s="134"/>
      <c r="Y66" s="134"/>
      <c r="Z66" s="257"/>
      <c r="AA66" s="257"/>
      <c r="AB66" s="257"/>
      <c r="AC66" s="257"/>
      <c r="AD66" s="225"/>
      <c r="AE66" s="226"/>
    </row>
    <row r="67" spans="1:31" customFormat="1" ht="74.150000000000006" customHeight="1" x14ac:dyDescent="1.3">
      <c r="A67" s="249"/>
      <c r="B67" s="250"/>
      <c r="C67" s="250"/>
      <c r="D67" s="250"/>
      <c r="E67" s="250"/>
      <c r="F67" s="250"/>
      <c r="G67" s="250"/>
      <c r="H67" s="250"/>
      <c r="I67" s="250"/>
      <c r="J67" s="67"/>
      <c r="K67" s="67"/>
      <c r="L67" s="67"/>
      <c r="M67" s="67"/>
      <c r="N67" s="67"/>
      <c r="O67" s="67"/>
      <c r="P67" s="67"/>
      <c r="Q67" s="67"/>
      <c r="R67" s="67"/>
      <c r="S67" s="68"/>
      <c r="T67" s="68"/>
      <c r="U67" s="68"/>
      <c r="V67" s="68"/>
      <c r="W67" s="61"/>
      <c r="X67" s="68"/>
      <c r="Y67" s="69"/>
      <c r="Z67" s="69"/>
      <c r="AA67" s="69"/>
      <c r="AB67" s="69"/>
      <c r="AC67" s="69"/>
      <c r="AD67" s="70"/>
      <c r="AE67" s="71"/>
    </row>
    <row r="68" spans="1:31" customFormat="1" ht="31.5" customHeight="1" x14ac:dyDescent="1.55">
      <c r="A68" s="202"/>
      <c r="B68" s="203"/>
      <c r="C68" s="203"/>
      <c r="D68" s="203"/>
      <c r="E68" s="203"/>
      <c r="F68" s="204"/>
      <c r="G68" s="202"/>
      <c r="H68" s="204"/>
      <c r="I68" s="202"/>
      <c r="J68" s="203"/>
      <c r="K68" s="203"/>
      <c r="L68" s="203"/>
      <c r="M68" s="204"/>
      <c r="N68" s="189" t="s">
        <v>144</v>
      </c>
      <c r="O68" s="189"/>
      <c r="P68" s="189"/>
      <c r="Q68" s="189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</row>
    <row r="69" spans="1:31" customFormat="1" ht="29.25" customHeight="1" x14ac:dyDescent="1.55">
      <c r="A69" s="205"/>
      <c r="B69" s="206"/>
      <c r="C69" s="206"/>
      <c r="D69" s="206"/>
      <c r="E69" s="206"/>
      <c r="F69" s="207"/>
      <c r="G69" s="205"/>
      <c r="H69" s="207"/>
      <c r="I69" s="205"/>
      <c r="J69" s="206"/>
      <c r="K69" s="206"/>
      <c r="L69" s="206"/>
      <c r="M69" s="207"/>
      <c r="N69" s="189"/>
      <c r="O69" s="189"/>
      <c r="P69" s="189"/>
      <c r="Q69" s="189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</row>
    <row r="70" spans="1:31" customFormat="1" ht="46.5" customHeight="1" x14ac:dyDescent="1.55">
      <c r="A70" s="205"/>
      <c r="B70" s="206"/>
      <c r="C70" s="206"/>
      <c r="D70" s="206"/>
      <c r="E70" s="206"/>
      <c r="F70" s="207"/>
      <c r="G70" s="205"/>
      <c r="H70" s="207"/>
      <c r="I70" s="205"/>
      <c r="J70" s="206"/>
      <c r="K70" s="206"/>
      <c r="L70" s="206"/>
      <c r="M70" s="207"/>
      <c r="N70" s="190">
        <v>45680</v>
      </c>
      <c r="O70" s="191"/>
      <c r="P70" s="191"/>
      <c r="Q70" s="19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</row>
    <row r="71" spans="1:31" customFormat="1" ht="65.150000000000006" customHeight="1" x14ac:dyDescent="1.55">
      <c r="A71" s="205"/>
      <c r="B71" s="206"/>
      <c r="C71" s="206"/>
      <c r="D71" s="206"/>
      <c r="E71" s="206"/>
      <c r="F71" s="207"/>
      <c r="G71" s="205"/>
      <c r="H71" s="207"/>
      <c r="I71" s="205"/>
      <c r="J71" s="206"/>
      <c r="K71" s="206"/>
      <c r="L71" s="206"/>
      <c r="M71" s="207"/>
      <c r="N71" s="193"/>
      <c r="O71" s="194"/>
      <c r="P71" s="194"/>
      <c r="Q71" s="195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</row>
    <row r="72" spans="1:31" customFormat="1" ht="173.25" customHeight="1" x14ac:dyDescent="1.55">
      <c r="A72" s="208"/>
      <c r="B72" s="209"/>
      <c r="C72" s="209"/>
      <c r="D72" s="209"/>
      <c r="E72" s="209"/>
      <c r="F72" s="210"/>
      <c r="G72" s="208"/>
      <c r="H72" s="210"/>
      <c r="I72" s="208"/>
      <c r="J72" s="209"/>
      <c r="K72" s="209"/>
      <c r="L72" s="209"/>
      <c r="M72" s="210"/>
      <c r="N72" s="193"/>
      <c r="O72" s="194"/>
      <c r="P72" s="194"/>
      <c r="Q72" s="195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</row>
    <row r="73" spans="1:31" customFormat="1" ht="6" customHeight="1" x14ac:dyDescent="1.55">
      <c r="A73" s="211" t="s">
        <v>251</v>
      </c>
      <c r="B73" s="212"/>
      <c r="C73" s="212"/>
      <c r="D73" s="212"/>
      <c r="E73" s="212"/>
      <c r="F73" s="213"/>
      <c r="G73" s="211" t="s">
        <v>248</v>
      </c>
      <c r="H73" s="213"/>
      <c r="I73" s="211" t="s">
        <v>250</v>
      </c>
      <c r="J73" s="212"/>
      <c r="K73" s="212"/>
      <c r="L73" s="212"/>
      <c r="M73" s="213"/>
      <c r="N73" s="193"/>
      <c r="O73" s="194"/>
      <c r="P73" s="194"/>
      <c r="Q73" s="195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</row>
    <row r="74" spans="1:31" customFormat="1" ht="105.75" customHeight="1" x14ac:dyDescent="1.55">
      <c r="A74" s="214"/>
      <c r="B74" s="215"/>
      <c r="C74" s="215"/>
      <c r="D74" s="215"/>
      <c r="E74" s="215"/>
      <c r="F74" s="216"/>
      <c r="G74" s="214"/>
      <c r="H74" s="216"/>
      <c r="I74" s="214"/>
      <c r="J74" s="215"/>
      <c r="K74" s="215"/>
      <c r="L74" s="215"/>
      <c r="M74" s="216"/>
      <c r="N74" s="193"/>
      <c r="O74" s="194"/>
      <c r="P74" s="194"/>
      <c r="Q74" s="195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</row>
    <row r="75" spans="1:31" ht="100" customHeight="1" x14ac:dyDescent="1.55">
      <c r="A75" s="199" t="s">
        <v>143</v>
      </c>
      <c r="B75" s="200"/>
      <c r="C75" s="200"/>
      <c r="D75" s="200"/>
      <c r="E75" s="200"/>
      <c r="F75" s="201"/>
      <c r="G75" s="199" t="s">
        <v>231</v>
      </c>
      <c r="H75" s="200"/>
      <c r="I75" s="200"/>
      <c r="J75" s="200"/>
      <c r="K75" s="200"/>
      <c r="L75" s="200"/>
      <c r="M75" s="201"/>
      <c r="N75" s="196"/>
      <c r="O75" s="197"/>
      <c r="P75" s="197"/>
      <c r="Q75" s="198"/>
      <c r="R75" s="73"/>
      <c r="S75" s="73"/>
      <c r="T75" s="73"/>
      <c r="U75" s="74"/>
      <c r="V75" s="73"/>
      <c r="W75" s="73"/>
      <c r="X75" s="73"/>
      <c r="Y75" s="73"/>
      <c r="Z75" s="73"/>
      <c r="AA75" s="73"/>
      <c r="AB75" s="73"/>
      <c r="AC75" s="73"/>
      <c r="AD75" s="73"/>
      <c r="AE75" s="73"/>
    </row>
  </sheetData>
  <mergeCells count="493">
    <mergeCell ref="Q9:Q10"/>
    <mergeCell ref="L35:L37"/>
    <mergeCell ref="M35:M37"/>
    <mergeCell ref="D47:D48"/>
    <mergeCell ref="F47:F48"/>
    <mergeCell ref="G47:G48"/>
    <mergeCell ref="E26:E42"/>
    <mergeCell ref="N9:N10"/>
    <mergeCell ref="O9:O10"/>
    <mergeCell ref="P9:P10"/>
    <mergeCell ref="H32:H34"/>
    <mergeCell ref="I32:I34"/>
    <mergeCell ref="D43:D44"/>
    <mergeCell ref="F43:F44"/>
    <mergeCell ref="G43:G44"/>
    <mergeCell ref="E43:E54"/>
    <mergeCell ref="I35:I37"/>
    <mergeCell ref="J35:J37"/>
    <mergeCell ref="K35:K37"/>
    <mergeCell ref="R9:R10"/>
    <mergeCell ref="N26:N28"/>
    <mergeCell ref="R32:R34"/>
    <mergeCell ref="J32:J34"/>
    <mergeCell ref="K32:K34"/>
    <mergeCell ref="L32:L34"/>
    <mergeCell ref="M32:M34"/>
    <mergeCell ref="N32:N34"/>
    <mergeCell ref="F35:F37"/>
    <mergeCell ref="G35:G37"/>
    <mergeCell ref="H35:H37"/>
    <mergeCell ref="H26:H28"/>
    <mergeCell ref="I26:I28"/>
    <mergeCell ref="K26:K28"/>
    <mergeCell ref="L26:L28"/>
    <mergeCell ref="M26:M28"/>
    <mergeCell ref="F32:F34"/>
    <mergeCell ref="G32:G34"/>
    <mergeCell ref="N35:N37"/>
    <mergeCell ref="G8:G10"/>
    <mergeCell ref="H8:H10"/>
    <mergeCell ref="O26:O28"/>
    <mergeCell ref="P26:P28"/>
    <mergeCell ref="Q26:Q28"/>
    <mergeCell ref="G1:AE4"/>
    <mergeCell ref="J8:Q8"/>
    <mergeCell ref="A5:C5"/>
    <mergeCell ref="A1:F4"/>
    <mergeCell ref="D5:H5"/>
    <mergeCell ref="R8:V8"/>
    <mergeCell ref="AB5:AE5"/>
    <mergeCell ref="X5:AA5"/>
    <mergeCell ref="X8:AE8"/>
    <mergeCell ref="A6:C6"/>
    <mergeCell ref="D6:H6"/>
    <mergeCell ref="AB6:AE6"/>
    <mergeCell ref="A7:AE7"/>
    <mergeCell ref="A8:A10"/>
    <mergeCell ref="B8:B10"/>
    <mergeCell ref="C8:C10"/>
    <mergeCell ref="D9:D10"/>
    <mergeCell ref="I8:I10"/>
    <mergeCell ref="J9:J10"/>
    <mergeCell ref="K9:K10"/>
    <mergeCell ref="L9:L10"/>
    <mergeCell ref="M9:M10"/>
    <mergeCell ref="E8:E10"/>
    <mergeCell ref="F8:F10"/>
    <mergeCell ref="H47:H48"/>
    <mergeCell ref="F26:F28"/>
    <mergeCell ref="G26:G28"/>
    <mergeCell ref="X6:AA6"/>
    <mergeCell ref="F60:H60"/>
    <mergeCell ref="A67:I67"/>
    <mergeCell ref="A65:A66"/>
    <mergeCell ref="B65:B66"/>
    <mergeCell ref="C65:E66"/>
    <mergeCell ref="F65:H66"/>
    <mergeCell ref="I65:M65"/>
    <mergeCell ref="Z65:AC66"/>
    <mergeCell ref="U61:U66"/>
    <mergeCell ref="V61:V62"/>
    <mergeCell ref="W61:Y62"/>
    <mergeCell ref="Z61:AC62"/>
    <mergeCell ref="I66:M66"/>
    <mergeCell ref="A61:A62"/>
    <mergeCell ref="V65:V66"/>
    <mergeCell ref="J26:J28"/>
    <mergeCell ref="U43:U44"/>
    <mergeCell ref="I63:M63"/>
    <mergeCell ref="I64:M64"/>
    <mergeCell ref="R26:R28"/>
    <mergeCell ref="A59:A60"/>
    <mergeCell ref="B63:B64"/>
    <mergeCell ref="I60:M60"/>
    <mergeCell ref="B61:B62"/>
    <mergeCell ref="AD65:AE66"/>
    <mergeCell ref="Z63:AC64"/>
    <mergeCell ref="AD63:AE64"/>
    <mergeCell ref="C61:E62"/>
    <mergeCell ref="F61:H62"/>
    <mergeCell ref="I61:M61"/>
    <mergeCell ref="F63:H64"/>
    <mergeCell ref="C63:E64"/>
    <mergeCell ref="C60:E60"/>
    <mergeCell ref="O59:P60"/>
    <mergeCell ref="O61:P62"/>
    <mergeCell ref="O63:P64"/>
    <mergeCell ref="O65:P66"/>
    <mergeCell ref="R59:S60"/>
    <mergeCell ref="R61:S61"/>
    <mergeCell ref="Z60:AC60"/>
    <mergeCell ref="I62:M62"/>
    <mergeCell ref="B59:M59"/>
    <mergeCell ref="A63:A64"/>
    <mergeCell ref="R66:S66"/>
    <mergeCell ref="N68:Q69"/>
    <mergeCell ref="N70:Q75"/>
    <mergeCell ref="A75:F75"/>
    <mergeCell ref="G75:M75"/>
    <mergeCell ref="A68:F72"/>
    <mergeCell ref="G68:H72"/>
    <mergeCell ref="I68:M72"/>
    <mergeCell ref="A73:F74"/>
    <mergeCell ref="G73:H74"/>
    <mergeCell ref="I73:M74"/>
    <mergeCell ref="AB9:AB10"/>
    <mergeCell ref="AC9:AC10"/>
    <mergeCell ref="AD9:AD10"/>
    <mergeCell ref="AE9:AE10"/>
    <mergeCell ref="S9:S10"/>
    <mergeCell ref="T9:T10"/>
    <mergeCell ref="U9:U10"/>
    <mergeCell ref="V9:V10"/>
    <mergeCell ref="W8:W10"/>
    <mergeCell ref="X9:X10"/>
    <mergeCell ref="Y9:Y10"/>
    <mergeCell ref="Z9:Z10"/>
    <mergeCell ref="AA9:AA10"/>
    <mergeCell ref="V11:V13"/>
    <mergeCell ref="W11:W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U11:U13"/>
    <mergeCell ref="X11:X13"/>
    <mergeCell ref="Y11:Y13"/>
    <mergeCell ref="Z11:Z13"/>
    <mergeCell ref="AA11:AA13"/>
    <mergeCell ref="AB11:AB13"/>
    <mergeCell ref="AC11:AC13"/>
    <mergeCell ref="AD11:AD13"/>
    <mergeCell ref="AE11:AE13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B24:AB25"/>
    <mergeCell ref="AC24:AC25"/>
    <mergeCell ref="AD24:AD25"/>
    <mergeCell ref="AE24:AE25"/>
    <mergeCell ref="AC19:AC20"/>
    <mergeCell ref="AD19:AD20"/>
    <mergeCell ref="AE19:AE20"/>
    <mergeCell ref="E11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S26:S28"/>
    <mergeCell ref="T26:T28"/>
    <mergeCell ref="U26:U28"/>
    <mergeCell ref="Z24:Z25"/>
    <mergeCell ref="AA24:AA25"/>
    <mergeCell ref="V24:V25"/>
    <mergeCell ref="W24:W25"/>
    <mergeCell ref="X24:X25"/>
    <mergeCell ref="Y24:Y25"/>
    <mergeCell ref="AE26:AE28"/>
    <mergeCell ref="V26:V28"/>
    <mergeCell ref="W26:W28"/>
    <mergeCell ref="X26:X28"/>
    <mergeCell ref="Y26:Y28"/>
    <mergeCell ref="Z26:Z28"/>
    <mergeCell ref="AA26:AA28"/>
    <mergeCell ref="AB26:AB28"/>
    <mergeCell ref="AC26:AC28"/>
    <mergeCell ref="AD26:AD28"/>
    <mergeCell ref="AB29:AB31"/>
    <mergeCell ref="AC29:AC31"/>
    <mergeCell ref="AD29:AD31"/>
    <mergeCell ref="AE29:A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S29:S31"/>
    <mergeCell ref="T29:T31"/>
    <mergeCell ref="U29:U31"/>
    <mergeCell ref="V29:V31"/>
    <mergeCell ref="W29:W31"/>
    <mergeCell ref="X29:X31"/>
    <mergeCell ref="Y29:Y31"/>
    <mergeCell ref="S32:S34"/>
    <mergeCell ref="T32:T34"/>
    <mergeCell ref="U32:U34"/>
    <mergeCell ref="V32:V34"/>
    <mergeCell ref="AA29:AA31"/>
    <mergeCell ref="Z29:Z31"/>
    <mergeCell ref="W32:W34"/>
    <mergeCell ref="X32:X34"/>
    <mergeCell ref="Y32:Y34"/>
    <mergeCell ref="Z32:Z34"/>
    <mergeCell ref="AA32:AA34"/>
    <mergeCell ref="AB32:AB34"/>
    <mergeCell ref="AC32:AC34"/>
    <mergeCell ref="AD32:AD34"/>
    <mergeCell ref="AE32:AE34"/>
    <mergeCell ref="O35:O37"/>
    <mergeCell ref="P35:P37"/>
    <mergeCell ref="Q35:Q37"/>
    <mergeCell ref="R35:R37"/>
    <mergeCell ref="S35:S37"/>
    <mergeCell ref="T35:T37"/>
    <mergeCell ref="U35:U37"/>
    <mergeCell ref="V35:V37"/>
    <mergeCell ref="W35:W37"/>
    <mergeCell ref="X35:X37"/>
    <mergeCell ref="Y35:Y37"/>
    <mergeCell ref="Z35:Z37"/>
    <mergeCell ref="AA35:AA37"/>
    <mergeCell ref="AB35:AB37"/>
    <mergeCell ref="AC35:AC37"/>
    <mergeCell ref="AD35:AD37"/>
    <mergeCell ref="AE35:AE37"/>
    <mergeCell ref="O32:O34"/>
    <mergeCell ref="P32:P34"/>
    <mergeCell ref="Q32:Q34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D45:D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D47:AD48"/>
    <mergeCell ref="AE47:AE48"/>
    <mergeCell ref="AB45:AB46"/>
    <mergeCell ref="AC45:AC46"/>
    <mergeCell ref="AD45:AD46"/>
    <mergeCell ref="AE45:AE46"/>
    <mergeCell ref="Y47:Y48"/>
    <mergeCell ref="Z47:Z48"/>
    <mergeCell ref="AA47:AA48"/>
    <mergeCell ref="AB47:AB48"/>
    <mergeCell ref="AC47:AC48"/>
    <mergeCell ref="W47:W48"/>
    <mergeCell ref="X47:X48"/>
    <mergeCell ref="I47:I48"/>
    <mergeCell ref="J47:J48"/>
    <mergeCell ref="K47:K48"/>
    <mergeCell ref="L47:L48"/>
    <mergeCell ref="M47:M48"/>
    <mergeCell ref="N49:N52"/>
    <mergeCell ref="O49:O52"/>
    <mergeCell ref="P49:P52"/>
    <mergeCell ref="Q49:Q52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R49:R52"/>
    <mergeCell ref="S49:S52"/>
    <mergeCell ref="T49:T52"/>
    <mergeCell ref="U49:U52"/>
    <mergeCell ref="AE53:AE54"/>
    <mergeCell ref="AA49:AA52"/>
    <mergeCell ref="AB49:AB52"/>
    <mergeCell ref="AC49:AC52"/>
    <mergeCell ref="AD49:AD52"/>
    <mergeCell ref="AE49:AE52"/>
    <mergeCell ref="Z49:Z52"/>
    <mergeCell ref="Z53:Z54"/>
    <mergeCell ref="AA53:AA54"/>
    <mergeCell ref="AB53:AB54"/>
    <mergeCell ref="AC53:AC54"/>
    <mergeCell ref="A55:U55"/>
    <mergeCell ref="A56:N56"/>
    <mergeCell ref="A57:W57"/>
    <mergeCell ref="W49:W52"/>
    <mergeCell ref="X49:X52"/>
    <mergeCell ref="Y49:Y52"/>
    <mergeCell ref="X53:X54"/>
    <mergeCell ref="Y53:Y54"/>
    <mergeCell ref="AD53:AD54"/>
    <mergeCell ref="V49:V52"/>
    <mergeCell ref="D49:D52"/>
    <mergeCell ref="F49:F52"/>
    <mergeCell ref="G49:G52"/>
    <mergeCell ref="H49:H52"/>
    <mergeCell ref="I49:I52"/>
    <mergeCell ref="J49:J52"/>
    <mergeCell ref="K49:K52"/>
    <mergeCell ref="L49:L52"/>
    <mergeCell ref="M49:M52"/>
    <mergeCell ref="B11:B54"/>
    <mergeCell ref="A11:A54"/>
    <mergeCell ref="C11:C42"/>
    <mergeCell ref="D11:D42"/>
    <mergeCell ref="C43:C54"/>
    <mergeCell ref="D53:D54"/>
    <mergeCell ref="F53:F54"/>
    <mergeCell ref="G53:G54"/>
    <mergeCell ref="H53:H54"/>
    <mergeCell ref="I53:I54"/>
    <mergeCell ref="J53:J54"/>
    <mergeCell ref="K53:K54"/>
    <mergeCell ref="L53:L54"/>
    <mergeCell ref="M53:M54"/>
    <mergeCell ref="J5:T5"/>
    <mergeCell ref="V5:W5"/>
    <mergeCell ref="U53:U54"/>
    <mergeCell ref="V53:V54"/>
    <mergeCell ref="W53:W54"/>
    <mergeCell ref="W65:Y66"/>
    <mergeCell ref="W59:AE59"/>
    <mergeCell ref="W60:Y60"/>
    <mergeCell ref="V63:V64"/>
    <mergeCell ref="W63:Y64"/>
    <mergeCell ref="N53:N54"/>
    <mergeCell ref="O53:O54"/>
    <mergeCell ref="P53:P54"/>
    <mergeCell ref="Q53:Q54"/>
    <mergeCell ref="R53:R54"/>
    <mergeCell ref="S53:S54"/>
    <mergeCell ref="T53:T54"/>
    <mergeCell ref="R62:S62"/>
    <mergeCell ref="R63:S63"/>
    <mergeCell ref="Q59:Q60"/>
    <mergeCell ref="AD60:AE60"/>
    <mergeCell ref="AD61:AE62"/>
    <mergeCell ref="R64:S64"/>
    <mergeCell ref="R65:S65"/>
  </mergeCells>
  <conditionalFormatting sqref="A7:AE8">
    <cfRule type="containsText" dxfId="268" priority="64" operator="containsText" text="Tolerable">
      <formula>NOT(ISERROR(SEARCH("Tolerable",A7)))</formula>
    </cfRule>
  </conditionalFormatting>
  <conditionalFormatting sqref="D45:P45">
    <cfRule type="containsText" dxfId="267" priority="49" operator="containsText" text="Tolerable">
      <formula>NOT(ISERROR(SEARCH("Tolerable",D45)))</formula>
    </cfRule>
  </conditionalFormatting>
  <conditionalFormatting sqref="D47:P47">
    <cfRule type="containsText" dxfId="266" priority="47" operator="containsText" text="Tolerable">
      <formula>NOT(ISERROR(SEARCH("Tolerable",D47)))</formula>
    </cfRule>
  </conditionalFormatting>
  <conditionalFormatting sqref="D49:P49">
    <cfRule type="containsText" dxfId="265" priority="43" operator="containsText" text="Tolerable">
      <formula>NOT(ISERROR(SEARCH("Tolerable",D49)))</formula>
    </cfRule>
  </conditionalFormatting>
  <conditionalFormatting sqref="F53:Q53 X43:AE43 A1:AE4 D9 A11:B11 I14:I17 I21:I23 K43:V43 D43:I44 K44:P44 R44:V44 X44:AD44 E46 E48 E50:E54 D53 U53 X53:AD53">
    <cfRule type="containsText" dxfId="264" priority="3973" operator="containsText" text="Tolerable">
      <formula>NOT(ISERROR(SEARCH("Tolerable",A1)))</formula>
    </cfRule>
  </conditionalFormatting>
  <conditionalFormatting sqref="I42">
    <cfRule type="containsText" dxfId="263" priority="127" operator="containsText" text="Tolerable">
      <formula>NOT(ISERROR(SEARCH("Tolerable",I42)))</formula>
    </cfRule>
  </conditionalFormatting>
  <conditionalFormatting sqref="I5:J5 U5:V5 X5:AE5 I6:AE6">
    <cfRule type="containsText" dxfId="262" priority="28" operator="containsText" text="Tolerable">
      <formula>NOT(ISERROR(SEARCH("Tolerable",I5)))</formula>
    </cfRule>
  </conditionalFormatting>
  <conditionalFormatting sqref="J17:P17">
    <cfRule type="containsText" dxfId="261" priority="60" operator="containsText" text="Tolerable">
      <formula>NOT(ISERROR(SEARCH("Tolerable",J17)))</formula>
    </cfRule>
  </conditionalFormatting>
  <conditionalFormatting sqref="J9:V9">
    <cfRule type="containsText" dxfId="260" priority="62" operator="containsText" text="Tolerable">
      <formula>NOT(ISERROR(SEARCH("Tolerable",J9)))</formula>
    </cfRule>
  </conditionalFormatting>
  <conditionalFormatting sqref="O59 O61 O63 O65 Q67">
    <cfRule type="containsText" dxfId="259" priority="3959" operator="containsText" text="TRIVIAL">
      <formula>NOT(ISERROR(SEARCH("TRIVIAL",O59)))</formula>
    </cfRule>
    <cfRule type="containsText" dxfId="258" priority="3957" operator="containsText" text="TOLERABLE">
      <formula>NOT(ISERROR(SEARCH("TOLERABLE",O59)))</formula>
    </cfRule>
    <cfRule type="containsText" dxfId="257" priority="3954" operator="containsText" text="INTOLERABLE">
      <formula>NOT(ISERROR(SEARCH("INTOLERABLE",O59)))</formula>
    </cfRule>
    <cfRule type="containsText" dxfId="256" priority="3955" operator="containsText" text="IMPORTANTE">
      <formula>NOT(ISERROR(SEARCH("IMPORTANTE",O59)))</formula>
    </cfRule>
    <cfRule type="containsText" dxfId="255" priority="3956" operator="containsText" text="MODERADO">
      <formula>NOT(ISERROR(SEARCH("MODERADO",O59)))</formula>
    </cfRule>
    <cfRule type="containsText" dxfId="254" priority="3958" operator="containsText" text="TOLERABLE">
      <formula>NOT(ISERROR(SEARCH("TOLERABLE",O59)))</formula>
    </cfRule>
  </conditionalFormatting>
  <conditionalFormatting sqref="Q1:Q4 Q8 Q43 Q53 Q58 Q76:Q1048576">
    <cfRule type="containsText" dxfId="253" priority="4101" operator="containsText" text="MODERADO">
      <formula>NOT(ISERROR(SEARCH("MODERADO",Q1)))</formula>
    </cfRule>
    <cfRule type="containsText" dxfId="252" priority="4100" operator="containsText" text="IMPORTANTE">
      <formula>NOT(ISERROR(SEARCH("IMPORTANTE",Q1)))</formula>
    </cfRule>
    <cfRule type="containsText" dxfId="251" priority="4098" operator="containsText" text="INTOLERABLE">
      <formula>NOT(ISERROR(SEARCH("INTOLERABLE",Q1)))</formula>
    </cfRule>
  </conditionalFormatting>
  <conditionalFormatting sqref="Q1:Q4 Q43 Q53 Q8 Q58 Q76:Q1048576">
    <cfRule type="containsText" dxfId="250" priority="4097" operator="containsText" text="MODERADO">
      <formula>NOT(ISERROR(SEARCH("MODERADO",Q1)))</formula>
    </cfRule>
  </conditionalFormatting>
  <conditionalFormatting sqref="Q6">
    <cfRule type="containsText" dxfId="249" priority="40" operator="containsText" text="Importante">
      <formula>NOT(ISERROR(SEARCH("Importante",Q6)))</formula>
    </cfRule>
    <cfRule type="containsText" dxfId="248" priority="34" operator="containsText" text="MODERADO">
      <formula>NOT(ISERROR(SEARCH("MODERADO",Q6)))</formula>
    </cfRule>
    <cfRule type="containsText" dxfId="247" priority="35" operator="containsText" text="INTOLERABLE">
      <formula>NOT(ISERROR(SEARCH("INTOLERABLE",Q6)))</formula>
    </cfRule>
    <cfRule type="containsText" dxfId="246" priority="37" operator="containsText" text="IMPORTANTE">
      <formula>NOT(ISERROR(SEARCH("IMPORTANTE",Q6)))</formula>
    </cfRule>
    <cfRule type="containsText" dxfId="245" priority="38" operator="containsText" text="MODERADO">
      <formula>NOT(ISERROR(SEARCH("MODERADO",Q6)))</formula>
    </cfRule>
    <cfRule type="containsText" dxfId="244" priority="39" operator="containsText" text="Intolerable">
      <formula>NOT(ISERROR(SEARCH("Intolerable",Q6)))</formula>
    </cfRule>
    <cfRule type="containsText" dxfId="243" priority="41" operator="containsText" text="Moderado">
      <formula>NOT(ISERROR(SEARCH("Moderado",Q6)))</formula>
    </cfRule>
  </conditionalFormatting>
  <conditionalFormatting sqref="Q11 Q14:Q17 Q19 Q21:Q24">
    <cfRule type="containsText" dxfId="242" priority="579" operator="containsText" text="MODERADO">
      <formula>NOT(ISERROR(SEARCH("MODERADO",Q11)))</formula>
    </cfRule>
    <cfRule type="containsText" dxfId="241" priority="578" operator="containsText" text="TRIVIAL">
      <formula>NOT(ISERROR(SEARCH("TRIVIAL",Q11)))</formula>
    </cfRule>
    <cfRule type="containsText" dxfId="240" priority="577" operator="containsText" text="IMPORTANTE">
      <formula>NOT(ISERROR(SEARCH("IMPORTANTE",Q11)))</formula>
    </cfRule>
    <cfRule type="containsText" dxfId="239" priority="576" operator="containsText" text="INTOLERABLE">
      <formula>NOT(ISERROR(SEARCH("INTOLERABLE",Q11)))</formula>
    </cfRule>
    <cfRule type="containsText" dxfId="238" priority="591" operator="containsText" text="Importante">
      <formula>NOT(ISERROR(SEARCH("Importante",Q11)))</formula>
    </cfRule>
    <cfRule type="containsText" dxfId="237" priority="595" operator="containsText" text="Moderado">
      <formula>NOT(ISERROR(SEARCH("Moderado",Q11)))</formula>
    </cfRule>
    <cfRule type="containsText" dxfId="236" priority="594" operator="containsText" text="Importante">
      <formula>NOT(ISERROR(SEARCH("Importante",Q11)))</formula>
    </cfRule>
    <cfRule type="containsText" dxfId="235" priority="593" operator="containsText" text="Intolerable">
      <formula>NOT(ISERROR(SEARCH("Intolerable",Q11)))</formula>
    </cfRule>
    <cfRule type="containsText" dxfId="234" priority="590" operator="containsText" text="Intolerable">
      <formula>NOT(ISERROR(SEARCH("Intolerable",Q11)))</formula>
    </cfRule>
    <cfRule type="containsText" dxfId="233" priority="592" operator="containsText" text="Moderado">
      <formula>NOT(ISERROR(SEARCH("Moderado",Q11)))</formula>
    </cfRule>
    <cfRule type="containsText" dxfId="232" priority="588" operator="containsText" text="MODERADO">
      <formula>NOT(ISERROR(SEARCH("MODERADO",Q11)))</formula>
    </cfRule>
    <cfRule type="containsText" dxfId="231" priority="587" operator="containsText" text="TRIVIAL">
      <formula>NOT(ISERROR(SEARCH("TRIVIAL",Q11)))</formula>
    </cfRule>
    <cfRule type="containsText" dxfId="230" priority="586" operator="containsText" text="IMPORTANTE">
      <formula>NOT(ISERROR(SEARCH("IMPORTANTE",Q11)))</formula>
    </cfRule>
    <cfRule type="containsText" dxfId="229" priority="585" operator="containsText" text="INTOLERABLE">
      <formula>NOT(ISERROR(SEARCH("INTOLERABLE",Q11)))</formula>
    </cfRule>
    <cfRule type="containsText" dxfId="228" priority="589" operator="containsText" text="TOLERABLE">
      <formula>NOT(ISERROR(SEARCH("TOLERABLE",Q11)))</formula>
    </cfRule>
    <cfRule type="containsText" dxfId="227" priority="583" operator="containsText" text="Moderado">
      <formula>NOT(ISERROR(SEARCH("Moderado",Q11)))</formula>
    </cfRule>
    <cfRule type="containsText" dxfId="226" priority="582" operator="containsText" text="Importante">
      <formula>NOT(ISERROR(SEARCH("Importante",Q11)))</formula>
    </cfRule>
    <cfRule type="containsText" dxfId="225" priority="581" operator="containsText" text="Intolerable">
      <formula>NOT(ISERROR(SEARCH("Intolerable",Q11)))</formula>
    </cfRule>
    <cfRule type="containsText" dxfId="224" priority="580" operator="containsText" text="TOLERABLE">
      <formula>NOT(ISERROR(SEARCH("TOLERABLE",Q11)))</formula>
    </cfRule>
    <cfRule type="containsText" dxfId="223" priority="584" operator="containsText" text="Tolerable">
      <formula>NOT(ISERROR(SEARCH("Tolerable",Q11)))</formula>
    </cfRule>
  </conditionalFormatting>
  <conditionalFormatting sqref="Q26 Q29 Q35 Q38 Q40 Q42">
    <cfRule type="containsText" dxfId="222" priority="86" operator="containsText" text="INTOLERABLE">
      <formula>NOT(ISERROR(SEARCH("INTOLERABLE",Q26)))</formula>
    </cfRule>
    <cfRule type="containsText" dxfId="221" priority="90" operator="containsText" text="TOLERABLE">
      <formula>NOT(ISERROR(SEARCH("TOLERABLE",Q26)))</formula>
    </cfRule>
    <cfRule type="containsText" dxfId="220" priority="101" operator="containsText" text="Importante">
      <formula>NOT(ISERROR(SEARCH("Importante",Q26)))</formula>
    </cfRule>
    <cfRule type="containsText" dxfId="219" priority="102" operator="containsText" text="Moderado">
      <formula>NOT(ISERROR(SEARCH("Moderado",Q26)))</formula>
    </cfRule>
    <cfRule type="containsText" dxfId="218" priority="103" operator="containsText" text="Intolerable">
      <formula>NOT(ISERROR(SEARCH("Intolerable",Q26)))</formula>
    </cfRule>
    <cfRule type="containsText" dxfId="217" priority="104" operator="containsText" text="Importante">
      <formula>NOT(ISERROR(SEARCH("Importante",Q26)))</formula>
    </cfRule>
    <cfRule type="containsText" dxfId="216" priority="105" operator="containsText" text="Moderado">
      <formula>NOT(ISERROR(SEARCH("Moderado",Q26)))</formula>
    </cfRule>
    <cfRule type="containsText" dxfId="215" priority="87" operator="containsText" text="IMPORTANTE">
      <formula>NOT(ISERROR(SEARCH("IMPORTANTE",Q26)))</formula>
    </cfRule>
    <cfRule type="containsText" dxfId="214" priority="88" operator="containsText" text="TRIVIAL">
      <formula>NOT(ISERROR(SEARCH("TRIVIAL",Q26)))</formula>
    </cfRule>
    <cfRule type="containsText" dxfId="213" priority="89" operator="containsText" text="MODERADO">
      <formula>NOT(ISERROR(SEARCH("MODERADO",Q26)))</formula>
    </cfRule>
    <cfRule type="containsText" dxfId="212" priority="91" operator="containsText" text="Intolerable">
      <formula>NOT(ISERROR(SEARCH("Intolerable",Q26)))</formula>
    </cfRule>
    <cfRule type="containsText" dxfId="211" priority="92" operator="containsText" text="Importante">
      <formula>NOT(ISERROR(SEARCH("Importante",Q26)))</formula>
    </cfRule>
    <cfRule type="containsText" dxfId="210" priority="93" operator="containsText" text="Moderado">
      <formula>NOT(ISERROR(SEARCH("Moderado",Q26)))</formula>
    </cfRule>
    <cfRule type="containsText" dxfId="209" priority="94" operator="containsText" text="Tolerable">
      <formula>NOT(ISERROR(SEARCH("Tolerable",Q26)))</formula>
    </cfRule>
    <cfRule type="containsText" dxfId="208" priority="95" operator="containsText" text="INTOLERABLE">
      <formula>NOT(ISERROR(SEARCH("INTOLERABLE",Q26)))</formula>
    </cfRule>
    <cfRule type="containsText" dxfId="207" priority="96" operator="containsText" text="IMPORTANTE">
      <formula>NOT(ISERROR(SEARCH("IMPORTANTE",Q26)))</formula>
    </cfRule>
    <cfRule type="containsText" dxfId="206" priority="97" operator="containsText" text="TRIVIAL">
      <formula>NOT(ISERROR(SEARCH("TRIVIAL",Q26)))</formula>
    </cfRule>
    <cfRule type="containsText" dxfId="205" priority="98" operator="containsText" text="MODERADO">
      <formula>NOT(ISERROR(SEARCH("MODERADO",Q26)))</formula>
    </cfRule>
    <cfRule type="containsText" dxfId="204" priority="99" operator="containsText" text="TOLERABLE">
      <formula>NOT(ISERROR(SEARCH("TOLERABLE",Q26)))</formula>
    </cfRule>
    <cfRule type="containsText" dxfId="203" priority="100" operator="containsText" text="Intolerable">
      <formula>NOT(ISERROR(SEARCH("Intolerable",Q26)))</formula>
    </cfRule>
  </conditionalFormatting>
  <conditionalFormatting sqref="Q32">
    <cfRule type="containsText" dxfId="202" priority="109" operator="containsText" text="Tolerable">
      <formula>NOT(ISERROR(SEARCH(("Tolerable"),(Q32))))</formula>
    </cfRule>
    <cfRule type="containsText" dxfId="201" priority="108" operator="containsText" text="Moderado">
      <formula>NOT(ISERROR(SEARCH(("Moderado"),(Q32))))</formula>
    </cfRule>
    <cfRule type="containsText" dxfId="200" priority="107" operator="containsText" text="Importante">
      <formula>NOT(ISERROR(SEARCH(("Importante"),(Q32))))</formula>
    </cfRule>
    <cfRule type="containsText" dxfId="199" priority="106" operator="containsText" text="Intolerable">
      <formula>NOT(ISERROR(SEARCH(("Intolerable"),(Q32))))</formula>
    </cfRule>
    <cfRule type="containsText" dxfId="198" priority="120" operator="containsText" text="Moderado">
      <formula>NOT(ISERROR(SEARCH("Moderado",Q32)))</formula>
    </cfRule>
    <cfRule type="containsText" dxfId="197" priority="119" operator="containsText" text="Importante">
      <formula>NOT(ISERROR(SEARCH("Importante",Q32)))</formula>
    </cfRule>
    <cfRule type="containsText" dxfId="196" priority="118" operator="containsText" text="Intolerable">
      <formula>NOT(ISERROR(SEARCH("Intolerable",Q32)))</formula>
    </cfRule>
    <cfRule type="containsText" dxfId="195" priority="117" operator="containsText" text="importante">
      <formula>NOT(ISERROR(SEARCH("importante",Q32)))</formula>
    </cfRule>
    <cfRule type="containsText" dxfId="194" priority="116" operator="containsText" text="MODERADO">
      <formula>NOT(ISERROR(SEARCH("MODERADO",Q32)))</formula>
    </cfRule>
    <cfRule type="containsText" dxfId="193" priority="115" operator="containsText" text="IMPORTANTE">
      <formula>NOT(ISERROR(SEARCH("IMPORTANTE",Q32)))</formula>
    </cfRule>
    <cfRule type="containsText" dxfId="192" priority="113" operator="containsText" text="INTOLERABLE">
      <formula>NOT(ISERROR(SEARCH("INTOLERABLE",Q32)))</formula>
    </cfRule>
    <cfRule type="containsText" dxfId="191" priority="112" operator="containsText" text="MODERADO">
      <formula>NOT(ISERROR(SEARCH("MODERADO",Q32)))</formula>
    </cfRule>
    <cfRule type="containsText" dxfId="190" priority="111" operator="containsText" text="Tolerable">
      <formula>NOT(ISERROR(SEARCH("Tolerable",Q32)))</formula>
    </cfRule>
    <cfRule type="containsText" dxfId="189" priority="110" operator="containsText" text="Importante">
      <formula>NOT(ISERROR(SEARCH(("Importante"),(Q32))))</formula>
    </cfRule>
  </conditionalFormatting>
  <conditionalFormatting sqref="Q43 Q53 Q58 Q76:Q1048576 AE58 AE67 AE75:AE1048576">
    <cfRule type="containsText" dxfId="188" priority="4449" operator="containsText" text="Intolerable">
      <formula>NOT(ISERROR(SEARCH("Intolerable",Q43)))</formula>
    </cfRule>
  </conditionalFormatting>
  <conditionalFormatting sqref="Q43 Q53 Q58 AE58 AE67 AE75:AE1048576 Q76:Q1048576">
    <cfRule type="containsText" dxfId="187" priority="4451" operator="containsText" text="Moderado">
      <formula>NOT(ISERROR(SEARCH("Moderado",Q43)))</formula>
    </cfRule>
    <cfRule type="containsText" dxfId="186" priority="4450" operator="containsText" text="Importante">
      <formula>NOT(ISERROR(SEARCH("Importante",Q43)))</formula>
    </cfRule>
  </conditionalFormatting>
  <conditionalFormatting sqref="Q43 Q53 Q58">
    <cfRule type="containsText" dxfId="185" priority="4106" operator="containsText" text="importante">
      <formula>NOT(ISERROR(SEARCH("importante",Q43)))</formula>
    </cfRule>
  </conditionalFormatting>
  <conditionalFormatting sqref="Q44:Q45 Q47">
    <cfRule type="containsText" dxfId="184" priority="669" operator="containsText" text="Moderado">
      <formula>NOT(ISERROR(SEARCH(("Moderado"),(Q44))))</formula>
    </cfRule>
    <cfRule type="containsText" dxfId="183" priority="692" operator="containsText" text="Intolerable">
      <formula>NOT(ISERROR(SEARCH("Intolerable",Q44)))</formula>
    </cfRule>
    <cfRule type="containsText" dxfId="182" priority="686" operator="containsText" text="MODERADO">
      <formula>NOT(ISERROR(SEARCH("MODERADO",Q44)))</formula>
    </cfRule>
    <cfRule type="containsText" dxfId="181" priority="687" operator="containsText" text="INTOLERABLE">
      <formula>NOT(ISERROR(SEARCH("INTOLERABLE",Q44)))</formula>
    </cfRule>
    <cfRule type="containsText" dxfId="180" priority="693" operator="containsText" text="Importante">
      <formula>NOT(ISERROR(SEARCH("Importante",Q44)))</formula>
    </cfRule>
    <cfRule type="containsText" dxfId="179" priority="670" operator="containsText" text="Tolerable">
      <formula>NOT(ISERROR(SEARCH(("Tolerable"),(Q44))))</formula>
    </cfRule>
    <cfRule type="containsText" dxfId="178" priority="694" operator="containsText" text="Moderado">
      <formula>NOT(ISERROR(SEARCH("Moderado",Q44)))</formula>
    </cfRule>
    <cfRule type="containsText" dxfId="177" priority="668" operator="containsText" text="Importante">
      <formula>NOT(ISERROR(SEARCH(("Importante"),(Q44))))</formula>
    </cfRule>
    <cfRule type="containsText" dxfId="176" priority="689" operator="containsText" text="IMPORTANTE">
      <formula>NOT(ISERROR(SEARCH("IMPORTANTE",Q44)))</formula>
    </cfRule>
    <cfRule type="containsText" dxfId="175" priority="680" operator="containsText" text="Tolerable">
      <formula>NOT(ISERROR(SEARCH("Tolerable",Q44)))</formula>
    </cfRule>
    <cfRule type="containsText" dxfId="174" priority="667" operator="containsText" text="Intolerable">
      <formula>NOT(ISERROR(SEARCH(("Intolerable"),(Q44))))</formula>
    </cfRule>
    <cfRule type="containsText" dxfId="173" priority="671" operator="containsText" text="Importante">
      <formula>NOT(ISERROR(SEARCH(("Importante"),(Q44))))</formula>
    </cfRule>
    <cfRule type="containsText" dxfId="172" priority="690" operator="containsText" text="MODERADO">
      <formula>NOT(ISERROR(SEARCH("MODERADO",Q44)))</formula>
    </cfRule>
    <cfRule type="containsText" dxfId="171" priority="691" operator="containsText" text="importante">
      <formula>NOT(ISERROR(SEARCH("importante",Q44)))</formula>
    </cfRule>
  </conditionalFormatting>
  <conditionalFormatting sqref="Q49">
    <cfRule type="containsText" dxfId="170" priority="389" operator="containsText" text="Importante">
      <formula>NOT(ISERROR(SEARCH("Importante",Q49)))</formula>
    </cfRule>
    <cfRule type="containsText" dxfId="169" priority="376" operator="containsText" text="Intolerable">
      <formula>NOT(ISERROR(SEARCH(("Intolerable"),(Q49))))</formula>
    </cfRule>
    <cfRule type="containsText" dxfId="168" priority="377" operator="containsText" text="Importante">
      <formula>NOT(ISERROR(SEARCH(("Importante"),(Q49))))</formula>
    </cfRule>
    <cfRule type="containsText" dxfId="167" priority="379" operator="containsText" text="Tolerable">
      <formula>NOT(ISERROR(SEARCH(("Tolerable"),(Q49))))</formula>
    </cfRule>
    <cfRule type="containsText" dxfId="166" priority="381" operator="containsText" text="Tolerable">
      <formula>NOT(ISERROR(SEARCH("Tolerable",Q49)))</formula>
    </cfRule>
    <cfRule type="containsText" dxfId="165" priority="382" operator="containsText" text="MODERADO">
      <formula>NOT(ISERROR(SEARCH("MODERADO",Q49)))</formula>
    </cfRule>
    <cfRule type="containsText" dxfId="164" priority="383" operator="containsText" text="INTOLERABLE">
      <formula>NOT(ISERROR(SEARCH("INTOLERABLE",Q49)))</formula>
    </cfRule>
    <cfRule type="containsText" dxfId="163" priority="386" operator="containsText" text="MODERADO">
      <formula>NOT(ISERROR(SEARCH("MODERADO",Q49)))</formula>
    </cfRule>
    <cfRule type="containsText" dxfId="162" priority="387" operator="containsText" text="importante">
      <formula>NOT(ISERROR(SEARCH("importante",Q49)))</formula>
    </cfRule>
    <cfRule type="containsText" dxfId="161" priority="380" operator="containsText" text="Importante">
      <formula>NOT(ISERROR(SEARCH(("Importante"),(Q49))))</formula>
    </cfRule>
    <cfRule type="containsText" dxfId="160" priority="385" operator="containsText" text="IMPORTANTE">
      <formula>NOT(ISERROR(SEARCH("IMPORTANTE",Q49)))</formula>
    </cfRule>
    <cfRule type="containsText" dxfId="159" priority="388" operator="containsText" text="Intolerable">
      <formula>NOT(ISERROR(SEARCH("Intolerable",Q49)))</formula>
    </cfRule>
    <cfRule type="containsText" dxfId="158" priority="378" operator="containsText" text="Moderado">
      <formula>NOT(ISERROR(SEARCH(("Moderado"),(Q49))))</formula>
    </cfRule>
    <cfRule type="containsText" dxfId="157" priority="390" operator="containsText" text="Moderado">
      <formula>NOT(ISERROR(SEARCH("Moderado",Q49)))</formula>
    </cfRule>
  </conditionalFormatting>
  <conditionalFormatting sqref="Q53">
    <cfRule type="containsText" dxfId="156" priority="3871" operator="containsText" text="Tolerable">
      <formula>NOT(ISERROR(SEARCH(("Tolerable"),(Q53))))</formula>
    </cfRule>
    <cfRule type="containsText" dxfId="155" priority="3870" operator="containsText" text="Moderado">
      <formula>NOT(ISERROR(SEARCH(("Moderado"),(Q53))))</formula>
    </cfRule>
    <cfRule type="containsText" dxfId="154" priority="3869" operator="containsText" text="Importante">
      <formula>NOT(ISERROR(SEARCH(("Importante"),(Q53))))</formula>
    </cfRule>
    <cfRule type="containsText" dxfId="153" priority="3868" operator="containsText" text="Intolerable">
      <formula>NOT(ISERROR(SEARCH(("Intolerable"),(Q53))))</formula>
    </cfRule>
    <cfRule type="containsText" dxfId="152" priority="3872" operator="containsText" text="Importante">
      <formula>NOT(ISERROR(SEARCH(("Importante"),(Q53))))</formula>
    </cfRule>
  </conditionalFormatting>
  <conditionalFormatting sqref="Q67">
    <cfRule type="containsText" dxfId="151" priority="3968" operator="containsText" text="IMPORTANTE">
      <formula>NOT(ISERROR(SEARCH("IMPORTANTE",Q67)))</formula>
    </cfRule>
    <cfRule type="containsText" dxfId="150" priority="3970" operator="containsText" text="Intolerable">
      <formula>NOT(ISERROR(SEARCH("Intolerable",Q67)))</formula>
    </cfRule>
    <cfRule type="containsText" dxfId="149" priority="3969" operator="containsText" text="MODERADO">
      <formula>NOT(ISERROR(SEARCH("MODERADO",Q67)))</formula>
    </cfRule>
    <cfRule type="containsText" dxfId="148" priority="3965" operator="containsText" text="MODERADO">
      <formula>NOT(ISERROR(SEARCH("MODERADO",Q67)))</formula>
    </cfRule>
    <cfRule type="containsText" dxfId="147" priority="3966" operator="containsText" text="INTOLERABLE">
      <formula>NOT(ISERROR(SEARCH("INTOLERABLE",Q67)))</formula>
    </cfRule>
    <cfRule type="containsText" dxfId="146" priority="3971" operator="containsText" text="Importante">
      <formula>NOT(ISERROR(SEARCH("Importante",Q67)))</formula>
    </cfRule>
    <cfRule type="containsText" dxfId="145" priority="3972" operator="containsText" text="Moderado">
      <formula>NOT(ISERROR(SEARCH("Moderado",Q67)))</formula>
    </cfRule>
  </conditionalFormatting>
  <conditionalFormatting sqref="R56">
    <cfRule type="containsText" dxfId="144" priority="3" operator="containsText" text="MODERADO">
      <formula>NOT(ISERROR(SEARCH("MODERADO",R56)))</formula>
    </cfRule>
    <cfRule type="containsText" dxfId="143" priority="4" operator="containsText" text="TOLERABLE">
      <formula>NOT(ISERROR(SEARCH("TOLERABLE",R56)))</formula>
    </cfRule>
    <cfRule type="containsText" dxfId="142" priority="5" operator="containsText" text="TOLERABLE">
      <formula>NOT(ISERROR(SEARCH("TOLERABLE",R56)))</formula>
    </cfRule>
    <cfRule type="containsText" dxfId="141" priority="6" operator="containsText" text="TRIVIAL">
      <formula>NOT(ISERROR(SEARCH("TRIVIAL",R56)))</formula>
    </cfRule>
    <cfRule type="containsText" dxfId="140" priority="1" operator="containsText" text="INTOLERABLE">
      <formula>NOT(ISERROR(SEARCH("INTOLERABLE",R56)))</formula>
    </cfRule>
    <cfRule type="containsText" dxfId="139" priority="2" operator="containsText" text="IMPORTANTE">
      <formula>NOT(ISERROR(SEARCH("IMPORTANTE",R56)))</formula>
    </cfRule>
  </conditionalFormatting>
  <conditionalFormatting sqref="R17:AD17">
    <cfRule type="containsText" dxfId="138" priority="59" operator="containsText" text="Tolerable">
      <formula>NOT(ISERROR(SEARCH("Tolerable",R17)))</formula>
    </cfRule>
  </conditionalFormatting>
  <conditionalFormatting sqref="R24:AD24">
    <cfRule type="containsText" dxfId="137" priority="56" operator="containsText" text="Intolerable">
      <formula>NOT(ISERROR(SEARCH("Intolerable",R24)))</formula>
    </cfRule>
    <cfRule type="containsText" dxfId="136" priority="57" operator="containsText" text="Importante">
      <formula>NOT(ISERROR(SEARCH("Importante",R24)))</formula>
    </cfRule>
    <cfRule type="containsText" dxfId="135" priority="58" operator="containsText" text="Moderado">
      <formula>NOT(ISERROR(SEARCH("Moderado",R24)))</formula>
    </cfRule>
  </conditionalFormatting>
  <conditionalFormatting sqref="R45:AD45">
    <cfRule type="containsText" dxfId="134" priority="48" operator="containsText" text="Tolerable">
      <formula>NOT(ISERROR(SEARCH("Tolerable",R45)))</formula>
    </cfRule>
  </conditionalFormatting>
  <conditionalFormatting sqref="R47:AD47">
    <cfRule type="containsText" dxfId="133" priority="46" operator="containsText" text="Tolerable">
      <formula>NOT(ISERROR(SEARCH("Tolerable",R47)))</formula>
    </cfRule>
  </conditionalFormatting>
  <conditionalFormatting sqref="R49:AD49">
    <cfRule type="containsText" dxfId="132" priority="42" operator="containsText" text="Tolerable">
      <formula>NOT(ISERROR(SEARCH("Tolerable",R49)))</formula>
    </cfRule>
  </conditionalFormatting>
  <conditionalFormatting sqref="X9:AE9">
    <cfRule type="containsText" dxfId="131" priority="61" operator="containsText" text="Tolerable">
      <formula>NOT(ISERROR(SEARCH("Tolerable",X9)))</formula>
    </cfRule>
  </conditionalFormatting>
  <conditionalFormatting sqref="AE1:AE4 AE8 AE43 AE58 AE67 AE75:AE1048576">
    <cfRule type="containsText" dxfId="130" priority="4094" operator="containsText" text="TRIVIAL">
      <formula>NOT(ISERROR(SEARCH("TRIVIAL",AE1)))</formula>
    </cfRule>
    <cfRule type="containsText" dxfId="129" priority="4095" operator="containsText" text="MODERADO">
      <formula>NOT(ISERROR(SEARCH("MODERADO",AE1)))</formula>
    </cfRule>
    <cfRule type="containsText" dxfId="128" priority="4096" operator="containsText" text="TOLERABLE">
      <formula>NOT(ISERROR(SEARCH("TOLERABLE",AE1)))</formula>
    </cfRule>
    <cfRule type="containsText" dxfId="127" priority="4093" operator="containsText" text="IMPORTANTE">
      <formula>NOT(ISERROR(SEARCH("IMPORTANTE",AE1)))</formula>
    </cfRule>
  </conditionalFormatting>
  <conditionalFormatting sqref="AE1:AE4 AE43 AE8 AE58 AE67 AE75:AE1048576">
    <cfRule type="containsText" dxfId="126" priority="4092" operator="containsText" text="INTOLERABLE">
      <formula>NOT(ISERROR(SEARCH("INTOLERABLE",AE1)))</formula>
    </cfRule>
  </conditionalFormatting>
  <conditionalFormatting sqref="AE5">
    <cfRule type="containsText" dxfId="125" priority="33" operator="containsText" text="TOLERABLE">
      <formula>NOT(ISERROR(SEARCH("TOLERABLE",AE5)))</formula>
    </cfRule>
    <cfRule type="containsText" dxfId="124" priority="32" operator="containsText" text="MODERADO">
      <formula>NOT(ISERROR(SEARCH("MODERADO",AE5)))</formula>
    </cfRule>
    <cfRule type="containsText" dxfId="123" priority="31" operator="containsText" text="TRIVIAL">
      <formula>NOT(ISERROR(SEARCH("TRIVIAL",AE5)))</formula>
    </cfRule>
    <cfRule type="containsText" dxfId="122" priority="29" operator="containsText" text="INTOLERABLE">
      <formula>NOT(ISERROR(SEARCH("INTOLERABLE",AE5)))</formula>
    </cfRule>
    <cfRule type="containsText" dxfId="121" priority="30" operator="containsText" text="IMPORTANTE">
      <formula>NOT(ISERROR(SEARCH("IMPORTANTE",AE5)))</formula>
    </cfRule>
  </conditionalFormatting>
  <conditionalFormatting sqref="AE11 AE14:AE17 AE19 AE21:AE24">
    <cfRule type="containsText" dxfId="120" priority="528" operator="containsText" text="TRIVIAL">
      <formula>NOT(ISERROR(SEARCH("TRIVIAL",AE11)))</formula>
    </cfRule>
    <cfRule type="containsText" dxfId="119" priority="529" operator="containsText" text="MODERADO">
      <formula>NOT(ISERROR(SEARCH("MODERADO",AE11)))</formula>
    </cfRule>
    <cfRule type="containsText" dxfId="118" priority="525" operator="containsText" text="Tolerable">
      <formula>NOT(ISERROR(SEARCH("Tolerable",AE11)))</formula>
    </cfRule>
    <cfRule type="containsText" dxfId="117" priority="526" operator="containsText" text="INTOLERABLE">
      <formula>NOT(ISERROR(SEARCH("INTOLERABLE",AE11)))</formula>
    </cfRule>
    <cfRule type="containsText" dxfId="116" priority="517" operator="containsText" text="INTOLERABLE">
      <formula>NOT(ISERROR(SEARCH("INTOLERABLE",AE11)))</formula>
    </cfRule>
    <cfRule type="containsText" dxfId="115" priority="518" operator="containsText" text="IMPORTANTE">
      <formula>NOT(ISERROR(SEARCH("IMPORTANTE",AE11)))</formula>
    </cfRule>
    <cfRule type="containsText" dxfId="114" priority="527" operator="containsText" text="IMPORTANTE">
      <formula>NOT(ISERROR(SEARCH("IMPORTANTE",AE11)))</formula>
    </cfRule>
    <cfRule type="containsText" dxfId="113" priority="519" operator="containsText" text="TRIVIAL">
      <formula>NOT(ISERROR(SEARCH("TRIVIAL",AE11)))</formula>
    </cfRule>
    <cfRule type="containsText" dxfId="112" priority="520" operator="containsText" text="MODERADO">
      <formula>NOT(ISERROR(SEARCH("MODERADO",AE11)))</formula>
    </cfRule>
    <cfRule type="containsText" dxfId="111" priority="521" operator="containsText" text="TOLERABLE">
      <formula>NOT(ISERROR(SEARCH("TOLERABLE",AE11)))</formula>
    </cfRule>
    <cfRule type="containsText" dxfId="110" priority="522" operator="containsText" text="Intolerable">
      <formula>NOT(ISERROR(SEARCH("Intolerable",AE11)))</formula>
    </cfRule>
    <cfRule type="containsText" dxfId="109" priority="523" operator="containsText" text="Importante">
      <formula>NOT(ISERROR(SEARCH("Importante",AE11)))</formula>
    </cfRule>
    <cfRule type="containsText" dxfId="108" priority="524" operator="containsText" text="Moderado">
      <formula>NOT(ISERROR(SEARCH("Moderado",AE11)))</formula>
    </cfRule>
    <cfRule type="containsText" dxfId="107" priority="530" operator="containsText" text="TOLERABLE">
      <formula>NOT(ISERROR(SEARCH("TOLERABLE",AE11)))</formula>
    </cfRule>
    <cfRule type="containsText" dxfId="106" priority="531" operator="containsText" text="Intolerable">
      <formula>NOT(ISERROR(SEARCH("Intolerable",AE11)))</formula>
    </cfRule>
    <cfRule type="containsText" dxfId="105" priority="532" operator="containsText" text="Importante">
      <formula>NOT(ISERROR(SEARCH("Importante",AE11)))</formula>
    </cfRule>
    <cfRule type="containsText" dxfId="104" priority="533" operator="containsText" text="Moderado">
      <formula>NOT(ISERROR(SEARCH("Moderado",AE11)))</formula>
    </cfRule>
    <cfRule type="containsText" dxfId="103" priority="534" operator="containsText" text="Intolerable">
      <formula>NOT(ISERROR(SEARCH("Intolerable",AE11)))</formula>
    </cfRule>
    <cfRule type="containsText" dxfId="102" priority="535" operator="containsText" text="Importante">
      <formula>NOT(ISERROR(SEARCH("Importante",AE11)))</formula>
    </cfRule>
    <cfRule type="containsText" dxfId="101" priority="536" operator="containsText" text="Moderado">
      <formula>NOT(ISERROR(SEARCH("Moderado",AE11)))</formula>
    </cfRule>
  </conditionalFormatting>
  <conditionalFormatting sqref="AE26 AE29 AE32 AE35 AE38 AE40 AE42">
    <cfRule type="containsText" dxfId="100" priority="85" operator="containsText" text="Moderado">
      <formula>NOT(ISERROR(SEARCH("Moderado",AE26)))</formula>
    </cfRule>
    <cfRule type="containsText" dxfId="99" priority="68" operator="containsText" text="TRIVIAL">
      <formula>NOT(ISERROR(SEARCH("TRIVIAL",AE26)))</formula>
    </cfRule>
    <cfRule type="containsText" dxfId="98" priority="83" operator="containsText" text="Intolerable">
      <formula>NOT(ISERROR(SEARCH("Intolerable",AE26)))</formula>
    </cfRule>
    <cfRule type="containsText" dxfId="97" priority="66" operator="containsText" text="INTOLERABLE">
      <formula>NOT(ISERROR(SEARCH("INTOLERABLE",AE26)))</formula>
    </cfRule>
    <cfRule type="containsText" dxfId="96" priority="70" operator="containsText" text="TOLERABLE">
      <formula>NOT(ISERROR(SEARCH("TOLERABLE",AE26)))</formula>
    </cfRule>
    <cfRule type="containsText" dxfId="95" priority="74" operator="containsText" text="Tolerable">
      <formula>NOT(ISERROR(SEARCH("Tolerable",AE26)))</formula>
    </cfRule>
    <cfRule type="containsText" dxfId="94" priority="73" operator="containsText" text="Moderado">
      <formula>NOT(ISERROR(SEARCH("Moderado",AE26)))</formula>
    </cfRule>
    <cfRule type="containsText" dxfId="93" priority="72" operator="containsText" text="Importante">
      <formula>NOT(ISERROR(SEARCH("Importante",AE26)))</formula>
    </cfRule>
    <cfRule type="containsText" dxfId="92" priority="71" operator="containsText" text="Intolerable">
      <formula>NOT(ISERROR(SEARCH("Intolerable",AE26)))</formula>
    </cfRule>
    <cfRule type="containsText" dxfId="91" priority="69" operator="containsText" text="MODERADO">
      <formula>NOT(ISERROR(SEARCH("MODERADO",AE26)))</formula>
    </cfRule>
    <cfRule type="containsText" dxfId="90" priority="79" operator="containsText" text="TOLERABLE">
      <formula>NOT(ISERROR(SEARCH("TOLERABLE",AE26)))</formula>
    </cfRule>
    <cfRule type="containsText" dxfId="89" priority="80" operator="containsText" text="Intolerable">
      <formula>NOT(ISERROR(SEARCH("Intolerable",AE26)))</formula>
    </cfRule>
    <cfRule type="containsText" dxfId="88" priority="81" operator="containsText" text="Importante">
      <formula>NOT(ISERROR(SEARCH("Importante",AE26)))</formula>
    </cfRule>
    <cfRule type="containsText" dxfId="87" priority="82" operator="containsText" text="Moderado">
      <formula>NOT(ISERROR(SEARCH("Moderado",AE26)))</formula>
    </cfRule>
    <cfRule type="containsText" dxfId="86" priority="77" operator="containsText" text="TRIVIAL">
      <formula>NOT(ISERROR(SEARCH("TRIVIAL",AE26)))</formula>
    </cfRule>
    <cfRule type="containsText" dxfId="85" priority="76" operator="containsText" text="IMPORTANTE">
      <formula>NOT(ISERROR(SEARCH("IMPORTANTE",AE26)))</formula>
    </cfRule>
    <cfRule type="containsText" dxfId="84" priority="75" operator="containsText" text="INTOLERABLE">
      <formula>NOT(ISERROR(SEARCH("INTOLERABLE",AE26)))</formula>
    </cfRule>
    <cfRule type="containsText" dxfId="83" priority="78" operator="containsText" text="MODERADO">
      <formula>NOT(ISERROR(SEARCH("MODERADO",AE26)))</formula>
    </cfRule>
    <cfRule type="containsText" dxfId="82" priority="84" operator="containsText" text="Importante">
      <formula>NOT(ISERROR(SEARCH("Importante",AE26)))</formula>
    </cfRule>
    <cfRule type="containsText" dxfId="81" priority="67" operator="containsText" text="IMPORTANTE">
      <formula>NOT(ISERROR(SEARCH("IMPORTANTE",AE26)))</formula>
    </cfRule>
  </conditionalFormatting>
  <conditionalFormatting sqref="AE43">
    <cfRule type="containsText" dxfId="80" priority="4323" operator="containsText" text="Intolerable">
      <formula>NOT(ISERROR(SEARCH("Intolerable",AE43)))</formula>
    </cfRule>
    <cfRule type="containsText" dxfId="79" priority="4324" operator="containsText" text="Importante">
      <formula>NOT(ISERROR(SEARCH("Importante",AE43)))</formula>
    </cfRule>
    <cfRule type="containsText" dxfId="78" priority="4325" operator="containsText" text="Moderado">
      <formula>NOT(ISERROR(SEARCH("Moderado",AE43)))</formula>
    </cfRule>
  </conditionalFormatting>
  <conditionalFormatting sqref="AE43:AE45 AE47">
    <cfRule type="containsText" dxfId="77" priority="556" operator="containsText" text="Intolerable">
      <formula>NOT(ISERROR(SEARCH("Intolerable",AE43)))</formula>
    </cfRule>
    <cfRule type="containsText" dxfId="76" priority="557" operator="containsText" text="Importante">
      <formula>NOT(ISERROR(SEARCH("Importante",AE43)))</formula>
    </cfRule>
    <cfRule type="containsText" dxfId="75" priority="551" operator="containsText" text="INTOLERABLE">
      <formula>NOT(ISERROR(SEARCH("INTOLERABLE",AE43)))</formula>
    </cfRule>
    <cfRule type="containsText" dxfId="74" priority="558" operator="containsText" text="Moderado">
      <formula>NOT(ISERROR(SEARCH("Moderado",AE43)))</formula>
    </cfRule>
    <cfRule type="containsText" dxfId="73" priority="553" operator="containsText" text="TRIVIAL">
      <formula>NOT(ISERROR(SEARCH("TRIVIAL",AE43)))</formula>
    </cfRule>
    <cfRule type="containsText" dxfId="72" priority="554" operator="containsText" text="MODERADO">
      <formula>NOT(ISERROR(SEARCH("MODERADO",AE43)))</formula>
    </cfRule>
    <cfRule type="containsText" dxfId="71" priority="555" operator="containsText" text="TOLERABLE">
      <formula>NOT(ISERROR(SEARCH("TOLERABLE",AE43)))</formula>
    </cfRule>
    <cfRule type="containsText" dxfId="70" priority="552" operator="containsText" text="IMPORTANTE">
      <formula>NOT(ISERROR(SEARCH("IMPORTANTE",AE43)))</formula>
    </cfRule>
  </conditionalFormatting>
  <conditionalFormatting sqref="AE44:AE45 AE47">
    <cfRule type="containsText" dxfId="69" priority="545" operator="containsText" text="MODERADO">
      <formula>NOT(ISERROR(SEARCH("MODERADO",AE44)))</formula>
    </cfRule>
    <cfRule type="containsText" dxfId="68" priority="546" operator="containsText" text="TOLERABLE">
      <formula>NOT(ISERROR(SEARCH("TOLERABLE",AE44)))</formula>
    </cfRule>
    <cfRule type="containsText" dxfId="67" priority="548" operator="containsText" text="Importante">
      <formula>NOT(ISERROR(SEARCH("Importante",AE44)))</formula>
    </cfRule>
    <cfRule type="containsText" dxfId="66" priority="549" operator="containsText" text="Moderado">
      <formula>NOT(ISERROR(SEARCH("Moderado",AE44)))</formula>
    </cfRule>
    <cfRule type="containsText" dxfId="65" priority="550" operator="containsText" text="Tolerable">
      <formula>NOT(ISERROR(SEARCH("Tolerable",AE44)))</formula>
    </cfRule>
    <cfRule type="containsText" dxfId="64" priority="547" operator="containsText" text="Intolerable">
      <formula>NOT(ISERROR(SEARCH("Intolerable",AE44)))</formula>
    </cfRule>
    <cfRule type="containsText" dxfId="63" priority="537" operator="containsText" text="Intolerable">
      <formula>NOT(ISERROR(SEARCH(("Intolerable"),(AE44))))</formula>
    </cfRule>
    <cfRule type="containsText" dxfId="62" priority="538" operator="containsText" text="Importante">
      <formula>NOT(ISERROR(SEARCH(("Importante"),(AE44))))</formula>
    </cfRule>
    <cfRule type="containsText" dxfId="61" priority="539" operator="containsText" text="Moderado">
      <formula>NOT(ISERROR(SEARCH(("Moderado"),(AE44))))</formula>
    </cfRule>
    <cfRule type="containsText" dxfId="60" priority="540" operator="containsText" text="Tolerable">
      <formula>NOT(ISERROR(SEARCH(("Tolerable"),(AE44))))</formula>
    </cfRule>
    <cfRule type="containsText" dxfId="59" priority="541" operator="containsText" text="Importante">
      <formula>NOT(ISERROR(SEARCH(("Importante"),(AE44))))</formula>
    </cfRule>
    <cfRule type="containsText" dxfId="58" priority="542" operator="containsText" text="INTOLERABLE">
      <formula>NOT(ISERROR(SEARCH("INTOLERABLE",AE44)))</formula>
    </cfRule>
    <cfRule type="containsText" dxfId="57" priority="543" operator="containsText" text="IMPORTANTE">
      <formula>NOT(ISERROR(SEARCH("IMPORTANTE",AE44)))</formula>
    </cfRule>
    <cfRule type="containsText" dxfId="56" priority="544" operator="containsText" text="TRIVIAL">
      <formula>NOT(ISERROR(SEARCH("TRIVIAL",AE44)))</formula>
    </cfRule>
  </conditionalFormatting>
  <conditionalFormatting sqref="AE49">
    <cfRule type="containsText" dxfId="55" priority="365" operator="containsText" text="MODERADO">
      <formula>NOT(ISERROR(SEARCH("MODERADO",AE49)))</formula>
    </cfRule>
    <cfRule type="containsText" dxfId="54" priority="367" operator="containsText" text="Intolerable">
      <formula>NOT(ISERROR(SEARCH("Intolerable",AE49)))</formula>
    </cfRule>
    <cfRule type="containsText" dxfId="53" priority="368" operator="containsText" text="Importante">
      <formula>NOT(ISERROR(SEARCH("Importante",AE49)))</formula>
    </cfRule>
    <cfRule type="containsText" dxfId="52" priority="369" operator="containsText" text="Moderado">
      <formula>NOT(ISERROR(SEARCH("Moderado",AE49)))</formula>
    </cfRule>
    <cfRule type="containsText" dxfId="51" priority="349" operator="containsText" text="Importante">
      <formula>NOT(ISERROR(SEARCH(("Importante"),(AE49))))</formula>
    </cfRule>
    <cfRule type="containsText" dxfId="50" priority="351" operator="containsText" text="Tolerable">
      <formula>NOT(ISERROR(SEARCH(("Tolerable"),(AE49))))</formula>
    </cfRule>
    <cfRule type="containsText" dxfId="49" priority="350" operator="containsText" text="Moderado">
      <formula>NOT(ISERROR(SEARCH(("Moderado"),(AE49))))</formula>
    </cfRule>
    <cfRule type="containsText" dxfId="48" priority="366" operator="containsText" text="TOLERABLE">
      <formula>NOT(ISERROR(SEARCH("TOLERABLE",AE49)))</formula>
    </cfRule>
    <cfRule type="containsText" dxfId="47" priority="356" operator="containsText" text="MODERADO">
      <formula>NOT(ISERROR(SEARCH("MODERADO",AE49)))</formula>
    </cfRule>
    <cfRule type="containsText" dxfId="46" priority="355" operator="containsText" text="TRIVIAL">
      <formula>NOT(ISERROR(SEARCH("TRIVIAL",AE49)))</formula>
    </cfRule>
    <cfRule type="containsText" dxfId="45" priority="354" operator="containsText" text="IMPORTANTE">
      <formula>NOT(ISERROR(SEARCH("IMPORTANTE",AE49)))</formula>
    </cfRule>
    <cfRule type="containsText" dxfId="44" priority="353" operator="containsText" text="INTOLERABLE">
      <formula>NOT(ISERROR(SEARCH("INTOLERABLE",AE49)))</formula>
    </cfRule>
    <cfRule type="containsText" dxfId="43" priority="352" operator="containsText" text="Importante">
      <formula>NOT(ISERROR(SEARCH(("Importante"),(AE49))))</formula>
    </cfRule>
    <cfRule type="containsText" dxfId="42" priority="362" operator="containsText" text="INTOLERABLE">
      <formula>NOT(ISERROR(SEARCH("INTOLERABLE",AE49)))</formula>
    </cfRule>
    <cfRule type="containsText" dxfId="41" priority="363" operator="containsText" text="IMPORTANTE">
      <formula>NOT(ISERROR(SEARCH("IMPORTANTE",AE49)))</formula>
    </cfRule>
    <cfRule type="containsText" dxfId="40" priority="364" operator="containsText" text="TRIVIAL">
      <formula>NOT(ISERROR(SEARCH("TRIVIAL",AE49)))</formula>
    </cfRule>
    <cfRule type="containsText" dxfId="39" priority="361" operator="containsText" text="Tolerable">
      <formula>NOT(ISERROR(SEARCH("Tolerable",AE49)))</formula>
    </cfRule>
    <cfRule type="containsText" dxfId="38" priority="360" operator="containsText" text="Moderado">
      <formula>NOT(ISERROR(SEARCH("Moderado",AE49)))</formula>
    </cfRule>
    <cfRule type="containsText" dxfId="37" priority="348" operator="containsText" text="Intolerable">
      <formula>NOT(ISERROR(SEARCH(("Intolerable"),(AE49))))</formula>
    </cfRule>
    <cfRule type="containsText" dxfId="36" priority="359" operator="containsText" text="Importante">
      <formula>NOT(ISERROR(SEARCH("Importante",AE49)))</formula>
    </cfRule>
    <cfRule type="containsText" dxfId="35" priority="358" operator="containsText" text="Intolerable">
      <formula>NOT(ISERROR(SEARCH("Intolerable",AE49)))</formula>
    </cfRule>
    <cfRule type="containsText" dxfId="34" priority="357" operator="containsText" text="TOLERABLE">
      <formula>NOT(ISERROR(SEARCH("TOLERABLE",AE49)))</formula>
    </cfRule>
  </conditionalFormatting>
  <conditionalFormatting sqref="AE53">
    <cfRule type="containsText" dxfId="33" priority="3714" operator="containsText" text="IMPORTANTE">
      <formula>NOT(ISERROR(SEARCH("IMPORTANTE",AE53)))</formula>
    </cfRule>
    <cfRule type="containsText" dxfId="32" priority="3716" operator="containsText" text="TOLERABLE">
      <formula>NOT(ISERROR(SEARCH("TOLERABLE",AE53)))</formula>
    </cfRule>
    <cfRule type="containsText" dxfId="31" priority="3717" operator="containsText" text="TRIVIAL">
      <formula>NOT(ISERROR(SEARCH("TRIVIAL",AE53)))</formula>
    </cfRule>
    <cfRule type="containsText" dxfId="30" priority="3742" operator="containsText" text="Intolerable">
      <formula>NOT(ISERROR(SEARCH("Intolerable",AE53)))</formula>
    </cfRule>
    <cfRule type="containsText" dxfId="29" priority="3743" operator="containsText" text="Importante">
      <formula>NOT(ISERROR(SEARCH("Importante",AE53)))</formula>
    </cfRule>
    <cfRule type="containsText" dxfId="28" priority="3744" operator="containsText" text="Moderado">
      <formula>NOT(ISERROR(SEARCH("Moderado",AE53)))</formula>
    </cfRule>
    <cfRule type="containsText" dxfId="27" priority="3715" operator="containsText" text="MODERADO">
      <formula>NOT(ISERROR(SEARCH("MODERADO",AE53)))</formula>
    </cfRule>
    <cfRule type="containsText" dxfId="26" priority="3702" operator="containsText" text="INTOLERABLE">
      <formula>NOT(ISERROR(SEARCH("INTOLERABLE",AE53)))</formula>
    </cfRule>
    <cfRule type="containsText" dxfId="25" priority="3703" operator="containsText" text="IMPORTANTE">
      <formula>NOT(ISERROR(SEARCH("IMPORTANTE",AE53)))</formula>
    </cfRule>
    <cfRule type="containsText" dxfId="24" priority="3704" operator="containsText" text="MODERADO">
      <formula>NOT(ISERROR(SEARCH("MODERADO",AE53)))</formula>
    </cfRule>
    <cfRule type="containsText" dxfId="23" priority="3705" operator="containsText" text="TOLERABLE">
      <formula>NOT(ISERROR(SEARCH("TOLERABLE",AE53)))</formula>
    </cfRule>
    <cfRule type="containsText" dxfId="22" priority="3706" operator="containsText" text="TRIVIAL">
      <formula>NOT(ISERROR(SEARCH("TRIVIAL",AE53)))</formula>
    </cfRule>
    <cfRule type="containsText" dxfId="21" priority="3713" operator="containsText" text="INTOLERABLE">
      <formula>NOT(ISERROR(SEARCH("INTOLERABLE",AE53)))</formula>
    </cfRule>
  </conditionalFormatting>
  <conditionalFormatting sqref="AE75:AE1048576 Q76:Q1048576">
    <cfRule type="containsText" dxfId="20" priority="4454" operator="containsText" text="Moderado">
      <formula>NOT(ISERROR(SEARCH("Moderado",Q75)))</formula>
    </cfRule>
    <cfRule type="containsText" dxfId="19" priority="4452" operator="containsText" text="Intolerable">
      <formula>NOT(ISERROR(SEARCH("Intolerable",Q75)))</formula>
    </cfRule>
    <cfRule type="containsText" dxfId="18" priority="4453" operator="containsText" text="Importante">
      <formula>NOT(ISERROR(SEARCH("Importante",Q75)))</formula>
    </cfRule>
  </conditionalFormatting>
  <conditionalFormatting sqref="AF55:AF57">
    <cfRule type="containsText" dxfId="17" priority="8" operator="containsText" text="IMPORTANTE">
      <formula>NOT(ISERROR(SEARCH("IMPORTANTE",AF55)))</formula>
    </cfRule>
    <cfRule type="containsText" dxfId="16" priority="9" operator="containsText" text="TRIVIAL">
      <formula>NOT(ISERROR(SEARCH("TRIVIAL",AF55)))</formula>
    </cfRule>
    <cfRule type="containsText" dxfId="15" priority="10" operator="containsText" text="MODERADO">
      <formula>NOT(ISERROR(SEARCH("MODERADO",AF55)))</formula>
    </cfRule>
    <cfRule type="containsText" dxfId="14" priority="11" operator="containsText" text="TOLERABLE">
      <formula>NOT(ISERROR(SEARCH("TOLERABLE",AF55)))</formula>
    </cfRule>
    <cfRule type="containsText" dxfId="13" priority="7" operator="containsText" text="INTOLERABLE">
      <formula>NOT(ISERROR(SEARCH("INTOLERABLE",AF55)))</formula>
    </cfRule>
    <cfRule type="containsText" dxfId="12" priority="14" operator="containsText" text="Moderado">
      <formula>NOT(ISERROR(SEARCH("Moderado",AF55)))</formula>
    </cfRule>
    <cfRule type="containsText" dxfId="11" priority="13" operator="containsText" text="Importante">
      <formula>NOT(ISERROR(SEARCH("Importante",AF55)))</formula>
    </cfRule>
    <cfRule type="containsText" dxfId="10" priority="12" operator="containsText" text="Intolerable">
      <formula>NOT(ISERROR(SEARCH("Intolerable",AF55)))</formula>
    </cfRule>
  </conditionalFormatting>
  <conditionalFormatting sqref="AF59:AF67">
    <cfRule type="containsText" dxfId="9" priority="3952" operator="containsText" text="TOLERABLE">
      <formula>NOT(ISERROR(SEARCH("TOLERABLE",AF59)))</formula>
    </cfRule>
    <cfRule type="containsText" dxfId="8" priority="3951" operator="containsText" text="MODERADO">
      <formula>NOT(ISERROR(SEARCH("MODERADO",AF59)))</formula>
    </cfRule>
    <cfRule type="containsText" dxfId="7" priority="3950" operator="containsText" text="IMPORTANTE">
      <formula>NOT(ISERROR(SEARCH("IMPORTANTE",AF59)))</formula>
    </cfRule>
    <cfRule type="containsText" dxfId="6" priority="3949" operator="containsText" text="INTOLERABLE">
      <formula>NOT(ISERROR(SEARCH("INTOLERABLE",AF59)))</formula>
    </cfRule>
    <cfRule type="containsText" dxfId="5" priority="3953" operator="containsText" text="TRIVIAL">
      <formula>NOT(ISERROR(SEARCH("TRIVIAL",AF59)))</formula>
    </cfRule>
  </conditionalFormatting>
  <conditionalFormatting sqref="AG56:AG57">
    <cfRule type="containsText" dxfId="4" priority="19" operator="containsText" text="TRIVIAL">
      <formula>NOT(ISERROR(SEARCH("TRIVIAL",AG56)))</formula>
    </cfRule>
    <cfRule type="containsText" dxfId="3" priority="18" operator="containsText" text="TOLERABLE">
      <formula>NOT(ISERROR(SEARCH("TOLERABLE",AG56)))</formula>
    </cfRule>
    <cfRule type="containsText" dxfId="2" priority="17" operator="containsText" text="MODERADO">
      <formula>NOT(ISERROR(SEARCH("MODERADO",AG56)))</formula>
    </cfRule>
    <cfRule type="containsText" dxfId="1" priority="15" operator="containsText" text="INTOLERABLE">
      <formula>NOT(ISERROR(SEARCH("INTOLERABLE",AG56)))</formula>
    </cfRule>
    <cfRule type="containsText" dxfId="0" priority="16" operator="containsText" text="IMPORTANTE">
      <formula>NOT(ISERROR(SEARCH("IMPORTANTE",AG56)))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colBreaks count="1" manualBreakCount="1">
    <brk id="17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4" t="s">
        <v>59</v>
      </c>
      <c r="C1" s="314"/>
      <c r="D1" s="314"/>
    </row>
    <row r="2" spans="2:4" x14ac:dyDescent="0.25">
      <c r="B2" s="314"/>
      <c r="C2" s="314"/>
      <c r="D2" s="314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15" t="s">
        <v>8</v>
      </c>
      <c r="C5" s="2" t="s">
        <v>10</v>
      </c>
      <c r="D5" s="3" t="s">
        <v>11</v>
      </c>
    </row>
    <row r="6" spans="2:4" ht="27.75" customHeight="1" x14ac:dyDescent="0.25">
      <c r="B6" s="316"/>
      <c r="C6" s="4" t="s">
        <v>12</v>
      </c>
      <c r="D6" s="3" t="s">
        <v>12</v>
      </c>
    </row>
    <row r="7" spans="2:4" ht="17.25" customHeight="1" x14ac:dyDescent="0.25">
      <c r="B7" s="316"/>
      <c r="C7" s="318" t="s">
        <v>13</v>
      </c>
      <c r="D7" s="5" t="s">
        <v>14</v>
      </c>
    </row>
    <row r="8" spans="2:4" ht="17.25" customHeight="1" x14ac:dyDescent="0.25">
      <c r="B8" s="316"/>
      <c r="C8" s="318"/>
      <c r="D8" s="5" t="s">
        <v>15</v>
      </c>
    </row>
    <row r="9" spans="2:4" ht="17.25" customHeight="1" x14ac:dyDescent="0.25">
      <c r="B9" s="316"/>
      <c r="C9" s="318"/>
      <c r="D9" s="5" t="s">
        <v>16</v>
      </c>
    </row>
    <row r="10" spans="2:4" ht="17.25" customHeight="1" x14ac:dyDescent="0.25">
      <c r="B10" s="316"/>
      <c r="C10" s="318" t="s">
        <v>17</v>
      </c>
      <c r="D10" s="5" t="s">
        <v>18</v>
      </c>
    </row>
    <row r="11" spans="2:4" ht="17.25" customHeight="1" x14ac:dyDescent="0.25">
      <c r="B11" s="316"/>
      <c r="C11" s="318"/>
      <c r="D11" s="5" t="s">
        <v>19</v>
      </c>
    </row>
    <row r="12" spans="2:4" ht="17.25" customHeight="1" x14ac:dyDescent="0.25">
      <c r="B12" s="316"/>
      <c r="C12" s="318"/>
      <c r="D12" s="5" t="s">
        <v>20</v>
      </c>
    </row>
    <row r="13" spans="2:4" ht="17.25" customHeight="1" x14ac:dyDescent="0.25">
      <c r="B13" s="316"/>
      <c r="C13" s="318"/>
      <c r="D13" s="5" t="s">
        <v>21</v>
      </c>
    </row>
    <row r="14" spans="2:4" ht="17.25" customHeight="1" x14ac:dyDescent="0.25">
      <c r="B14" s="316"/>
      <c r="C14" s="318" t="s">
        <v>22</v>
      </c>
      <c r="D14" s="5" t="s">
        <v>23</v>
      </c>
    </row>
    <row r="15" spans="2:4" ht="17.25" customHeight="1" x14ac:dyDescent="0.25">
      <c r="B15" s="316"/>
      <c r="C15" s="318"/>
      <c r="D15" s="5" t="s">
        <v>24</v>
      </c>
    </row>
    <row r="16" spans="2:4" ht="17.25" customHeight="1" x14ac:dyDescent="0.25">
      <c r="B16" s="316"/>
      <c r="C16" s="318"/>
      <c r="D16" s="5" t="s">
        <v>25</v>
      </c>
    </row>
    <row r="17" spans="2:4" ht="17.25" customHeight="1" x14ac:dyDescent="0.25">
      <c r="B17" s="316"/>
      <c r="C17" s="318"/>
      <c r="D17" s="5" t="s">
        <v>26</v>
      </c>
    </row>
    <row r="18" spans="2:4" ht="17.25" customHeight="1" x14ac:dyDescent="0.25">
      <c r="B18" s="316"/>
      <c r="C18" s="318"/>
      <c r="D18" s="5" t="s">
        <v>27</v>
      </c>
    </row>
    <row r="19" spans="2:4" ht="17.25" customHeight="1" x14ac:dyDescent="0.25">
      <c r="B19" s="316"/>
      <c r="C19" s="318"/>
      <c r="D19" s="5" t="s">
        <v>28</v>
      </c>
    </row>
    <row r="20" spans="2:4" ht="17.25" customHeight="1" x14ac:dyDescent="0.25">
      <c r="B20" s="316"/>
      <c r="C20" s="318"/>
      <c r="D20" s="5" t="s">
        <v>29</v>
      </c>
    </row>
    <row r="21" spans="2:4" ht="17.25" customHeight="1" x14ac:dyDescent="0.25">
      <c r="B21" s="316"/>
      <c r="C21" s="318"/>
      <c r="D21" s="5" t="s">
        <v>30</v>
      </c>
    </row>
    <row r="22" spans="2:4" ht="17.25" customHeight="1" x14ac:dyDescent="0.25">
      <c r="B22" s="316"/>
      <c r="C22" s="318" t="s">
        <v>31</v>
      </c>
      <c r="D22" s="5" t="s">
        <v>32</v>
      </c>
    </row>
    <row r="23" spans="2:4" ht="17.25" customHeight="1" x14ac:dyDescent="0.25">
      <c r="B23" s="316"/>
      <c r="C23" s="318"/>
      <c r="D23" s="5" t="s">
        <v>33</v>
      </c>
    </row>
    <row r="24" spans="2:4" ht="17.25" customHeight="1" x14ac:dyDescent="0.25">
      <c r="B24" s="316"/>
      <c r="C24" s="318"/>
      <c r="D24" s="5" t="s">
        <v>34</v>
      </c>
    </row>
    <row r="25" spans="2:4" ht="17.25" customHeight="1" x14ac:dyDescent="0.25">
      <c r="B25" s="316"/>
      <c r="C25" s="318"/>
      <c r="D25" s="5" t="s">
        <v>35</v>
      </c>
    </row>
    <row r="26" spans="2:4" ht="17.25" customHeight="1" x14ac:dyDescent="0.25">
      <c r="B26" s="316"/>
      <c r="C26" s="318"/>
      <c r="D26" s="5" t="s">
        <v>36</v>
      </c>
    </row>
    <row r="27" spans="2:4" ht="17.25" customHeight="1" x14ac:dyDescent="0.25">
      <c r="B27" s="316"/>
      <c r="C27" s="319" t="s">
        <v>37</v>
      </c>
      <c r="D27" s="5" t="s">
        <v>38</v>
      </c>
    </row>
    <row r="28" spans="2:4" ht="17.25" customHeight="1" x14ac:dyDescent="0.25">
      <c r="B28" s="316"/>
      <c r="C28" s="319"/>
      <c r="D28" s="5" t="s">
        <v>39</v>
      </c>
    </row>
    <row r="29" spans="2:4" ht="17.25" customHeight="1" x14ac:dyDescent="0.25">
      <c r="B29" s="316"/>
      <c r="C29" s="319"/>
      <c r="D29" s="5" t="s">
        <v>40</v>
      </c>
    </row>
    <row r="30" spans="2:4" ht="17.25" customHeight="1" x14ac:dyDescent="0.25">
      <c r="B30" s="316"/>
      <c r="C30" s="319"/>
      <c r="D30" s="5" t="s">
        <v>41</v>
      </c>
    </row>
    <row r="31" spans="2:4" ht="17.25" customHeight="1" x14ac:dyDescent="0.25">
      <c r="B31" s="316"/>
      <c r="C31" s="319"/>
      <c r="D31" s="5" t="s">
        <v>42</v>
      </c>
    </row>
    <row r="32" spans="2:4" ht="17.25" customHeight="1" x14ac:dyDescent="0.25">
      <c r="B32" s="316"/>
      <c r="C32" s="319"/>
      <c r="D32" s="5" t="s">
        <v>43</v>
      </c>
    </row>
    <row r="33" spans="2:4" ht="17.25" customHeight="1" x14ac:dyDescent="0.25">
      <c r="B33" s="316"/>
      <c r="C33" s="319"/>
      <c r="D33" s="5" t="s">
        <v>44</v>
      </c>
    </row>
    <row r="34" spans="2:4" ht="17.25" customHeight="1" x14ac:dyDescent="0.25">
      <c r="B34" s="316"/>
      <c r="C34" s="318" t="s">
        <v>45</v>
      </c>
      <c r="D34" s="5" t="s">
        <v>46</v>
      </c>
    </row>
    <row r="35" spans="2:4" ht="17.25" customHeight="1" x14ac:dyDescent="0.25">
      <c r="B35" s="316"/>
      <c r="C35" s="318"/>
      <c r="D35" s="5" t="s">
        <v>47</v>
      </c>
    </row>
    <row r="36" spans="2:4" ht="17.25" customHeight="1" x14ac:dyDescent="0.25">
      <c r="B36" s="316"/>
      <c r="C36" s="318"/>
      <c r="D36" s="5" t="s">
        <v>48</v>
      </c>
    </row>
    <row r="37" spans="2:4" ht="17.25" customHeight="1" x14ac:dyDescent="0.25">
      <c r="B37" s="316"/>
      <c r="C37" s="319" t="s">
        <v>49</v>
      </c>
      <c r="D37" s="5" t="s">
        <v>50</v>
      </c>
    </row>
    <row r="38" spans="2:4" ht="17.25" customHeight="1" x14ac:dyDescent="0.25">
      <c r="B38" s="316"/>
      <c r="C38" s="319"/>
      <c r="D38" s="5" t="s">
        <v>51</v>
      </c>
    </row>
    <row r="39" spans="2:4" ht="17.25" customHeight="1" x14ac:dyDescent="0.25">
      <c r="B39" s="316"/>
      <c r="C39" s="319"/>
      <c r="D39" s="5" t="s">
        <v>52</v>
      </c>
    </row>
    <row r="40" spans="2:4" ht="17.25" customHeight="1" x14ac:dyDescent="0.25">
      <c r="B40" s="316"/>
      <c r="C40" s="319"/>
      <c r="D40" s="5" t="s">
        <v>53</v>
      </c>
    </row>
    <row r="41" spans="2:4" ht="17.25" customHeight="1" x14ac:dyDescent="0.25">
      <c r="B41" s="316"/>
      <c r="C41" s="318" t="s">
        <v>54</v>
      </c>
      <c r="D41" s="5" t="s">
        <v>55</v>
      </c>
    </row>
    <row r="42" spans="2:4" ht="17.25" customHeight="1" x14ac:dyDescent="0.25">
      <c r="B42" s="316"/>
      <c r="C42" s="318"/>
      <c r="D42" s="5" t="s">
        <v>56</v>
      </c>
    </row>
    <row r="43" spans="2:4" ht="17.25" customHeight="1" x14ac:dyDescent="0.25">
      <c r="B43" s="316"/>
      <c r="C43" s="318"/>
      <c r="D43" s="5" t="s">
        <v>57</v>
      </c>
    </row>
    <row r="44" spans="2:4" ht="17.25" customHeight="1" thickBot="1" x14ac:dyDescent="0.3">
      <c r="B44" s="317"/>
      <c r="C44" s="320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ASISTENTE DE ALMACÉN</vt:lpstr>
      <vt:lpstr>MAPA DE PROCESOS 2020</vt:lpstr>
      <vt:lpstr>'ASISTENTE DE ALMACÉN'!Área_de_impresión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2021-10-22T21:51:55Z</cp:lastPrinted>
  <dcterms:created xsi:type="dcterms:W3CDTF">2012-11-27T15:54:15Z</dcterms:created>
  <dcterms:modified xsi:type="dcterms:W3CDTF">2025-02-06T02:13:38Z</dcterms:modified>
</cp:coreProperties>
</file>